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Server2016\03_ufficio_commerciale\MARIA MESHREKY\STP SRL\E- COMMERCE\"/>
    </mc:Choice>
  </mc:AlternateContent>
  <xr:revisionPtr revIDLastSave="0" documentId="13_ncr:1_{7932E392-C7E6-4D7A-841F-FDC8EC11E37B}" xr6:coauthVersionLast="47" xr6:coauthVersionMax="47" xr10:uidLastSave="{00000000-0000-0000-0000-000000000000}"/>
  <bookViews>
    <workbookView xWindow="-120" yWindow="-120" windowWidth="29040" windowHeight="15840" activeTab="3" xr2:uid="{9AFDB7A3-DAF9-4F33-B00A-6A4BD254B1B1}"/>
  </bookViews>
  <sheets>
    <sheet name="TOTALI" sheetId="3" r:id="rId1"/>
    <sheet name="Riepilogo" sheetId="24" r:id="rId2"/>
    <sheet name="Categorie Mercelogiche" sheetId="18" r:id="rId3"/>
    <sheet name="ISCRIZIONI" sheetId="17" r:id="rId4"/>
    <sheet name="Foglio1" sheetId="19" state="hidden" r:id="rId5"/>
    <sheet name="INFO X ISCRIZIONI" sheetId="21" r:id="rId6"/>
    <sheet name="Q&amp;A" sheetId="23" r:id="rId7"/>
    <sheet name="GARE" sheetId="22" r:id="rId8"/>
  </sheets>
  <externalReferences>
    <externalReference r:id="rId9"/>
  </externalReferences>
  <definedNames>
    <definedName name="_xlnm._FilterDatabase" localSheetId="3" hidden="1">ISCRIZIONI!$A$1:$J$759</definedName>
    <definedName name="_xlnm._FilterDatabase" localSheetId="0" hidden="1">TOTALI!$D$1:$F$19</definedName>
    <definedName name="_xlchart.v1.0" hidden="1">TOTALI!$E$2:$E$18</definedName>
    <definedName name="_xlchart.v1.1" hidden="1">TOTALI!$F$1</definedName>
    <definedName name="_xlchart.v1.2" hidden="1">TOTALI!$F$2:$F$18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1" i="17" l="1"/>
  <c r="I195" i="17"/>
  <c r="D196" i="17"/>
  <c r="I196" i="17"/>
  <c r="I187" i="17"/>
  <c r="I179" i="17"/>
  <c r="I164" i="17"/>
  <c r="I155" i="17"/>
  <c r="I151" i="17"/>
  <c r="I141" i="17"/>
  <c r="I132" i="17"/>
  <c r="I339" i="17"/>
  <c r="I116" i="17"/>
  <c r="I104" i="17"/>
  <c r="I101" i="17"/>
  <c r="I753" i="17"/>
  <c r="I752" i="17"/>
  <c r="I751" i="17"/>
  <c r="I91" i="17"/>
  <c r="I393" i="17"/>
  <c r="I750" i="17"/>
  <c r="I86" i="17"/>
  <c r="I749" i="17"/>
  <c r="I748" i="17"/>
  <c r="I83" i="17"/>
  <c r="I747" i="17"/>
  <c r="I349" i="17"/>
  <c r="I742" i="17" l="1"/>
  <c r="I741" i="17"/>
  <c r="I740" i="17"/>
  <c r="I42" i="17"/>
  <c r="B6" i="3"/>
  <c r="I380" i="17"/>
  <c r="I55" i="17"/>
  <c r="I745" i="17"/>
  <c r="I744" i="17"/>
  <c r="I743" i="17"/>
  <c r="I669" i="17"/>
  <c r="I666" i="17"/>
  <c r="I665" i="17"/>
  <c r="I664" i="17"/>
  <c r="I738" i="17"/>
  <c r="I737" i="17"/>
  <c r="I735" i="17"/>
  <c r="I696" i="17"/>
  <c r="I736" i="17"/>
  <c r="I758" i="17" l="1"/>
  <c r="I389" i="17"/>
  <c r="I388" i="17"/>
  <c r="I386" i="17"/>
  <c r="H19" i="3"/>
  <c r="H18" i="3"/>
  <c r="H21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2" i="3"/>
  <c r="B2" i="3"/>
  <c r="A3" i="24"/>
  <c r="C3" i="24"/>
  <c r="E3" i="24"/>
  <c r="G3" i="24"/>
  <c r="I3" i="24"/>
  <c r="H12" i="24"/>
  <c r="H11" i="24"/>
  <c r="B11" i="24"/>
  <c r="H10" i="24"/>
  <c r="D10" i="24"/>
  <c r="B10" i="24"/>
  <c r="H9" i="24"/>
  <c r="D9" i="24"/>
  <c r="B9" i="24"/>
  <c r="J8" i="24"/>
  <c r="H8" i="24"/>
  <c r="F8" i="24"/>
  <c r="D8" i="24"/>
  <c r="B8" i="24"/>
  <c r="J7" i="24"/>
  <c r="H7" i="24"/>
  <c r="F7" i="24"/>
  <c r="D7" i="24"/>
  <c r="B7" i="24"/>
  <c r="J6" i="24"/>
  <c r="H6" i="24"/>
  <c r="F6" i="24"/>
  <c r="D6" i="24"/>
  <c r="B6" i="24"/>
  <c r="J5" i="24"/>
  <c r="H5" i="24"/>
  <c r="F5" i="24"/>
  <c r="D5" i="24"/>
  <c r="B5" i="24"/>
  <c r="J4" i="24"/>
  <c r="H4" i="24"/>
  <c r="F4" i="24"/>
  <c r="D4" i="24"/>
  <c r="B4" i="24"/>
  <c r="I71" i="17"/>
  <c r="I70" i="17"/>
  <c r="I69" i="17"/>
  <c r="B3" i="3"/>
  <c r="B4" i="3"/>
  <c r="B5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I68" i="17"/>
  <c r="I733" i="17"/>
  <c r="I421" i="17"/>
  <c r="I67" i="17"/>
  <c r="I61" i="17"/>
  <c r="I458" i="17"/>
  <c r="F19" i="3" l="1"/>
  <c r="B31" i="3"/>
  <c r="I49" i="17"/>
  <c r="I730" i="17"/>
  <c r="I729" i="17"/>
  <c r="I728" i="17"/>
  <c r="I719" i="17"/>
  <c r="I56" i="17"/>
  <c r="I727" i="17"/>
  <c r="I456" i="17"/>
  <c r="I383" i="17"/>
  <c r="B32" i="3"/>
  <c r="I724" i="17"/>
  <c r="I722" i="17"/>
  <c r="I720" i="17"/>
  <c r="I734" i="17"/>
  <c r="I731" i="17"/>
  <c r="I36" i="17"/>
  <c r="C37" i="3" l="1"/>
  <c r="C36" i="3"/>
  <c r="C32" i="3"/>
  <c r="I5" i="17"/>
  <c r="I663" i="17"/>
  <c r="I417" i="17"/>
  <c r="I280" i="17"/>
  <c r="I347" i="17"/>
  <c r="D347" i="17"/>
  <c r="I447" i="17" l="1"/>
  <c r="I443" i="17"/>
  <c r="I381" i="17" l="1"/>
  <c r="I675" i="17"/>
  <c r="I667" i="17"/>
  <c r="D667" i="17"/>
  <c r="I662" i="17"/>
  <c r="I658" i="17"/>
  <c r="D662" i="17"/>
  <c r="C4" i="21"/>
  <c r="C3" i="21"/>
  <c r="I706" i="17"/>
  <c r="D2" i="17" l="1"/>
  <c r="D9" i="17"/>
  <c r="D11" i="17"/>
  <c r="D10" i="17"/>
  <c r="D8" i="17"/>
  <c r="D6" i="17"/>
  <c r="D3" i="17"/>
  <c r="D4" i="17"/>
  <c r="D7" i="17"/>
  <c r="D17" i="17"/>
  <c r="D28" i="17"/>
  <c r="D31" i="17"/>
  <c r="D25" i="17"/>
  <c r="D32" i="17"/>
  <c r="D33" i="17"/>
  <c r="D16" i="17"/>
  <c r="D14" i="17"/>
  <c r="D15" i="17"/>
  <c r="D27" i="17"/>
  <c r="D20" i="17"/>
  <c r="D19" i="17"/>
  <c r="D30" i="17"/>
  <c r="D34" i="17"/>
  <c r="D18" i="17"/>
  <c r="D22" i="17"/>
  <c r="D26" i="17"/>
  <c r="D37" i="17"/>
  <c r="D13" i="17"/>
  <c r="D24" i="17"/>
  <c r="D29" i="17"/>
  <c r="D21" i="17"/>
  <c r="D35" i="17"/>
  <c r="D23" i="17"/>
  <c r="D38" i="17"/>
  <c r="D46" i="17"/>
  <c r="D50" i="17"/>
  <c r="D41" i="17"/>
  <c r="D51" i="17"/>
  <c r="D52" i="17"/>
  <c r="D53" i="17"/>
  <c r="D54" i="17"/>
  <c r="D40" i="17"/>
  <c r="D47" i="17"/>
  <c r="D39" i="17"/>
  <c r="D45" i="17"/>
  <c r="D43" i="17"/>
  <c r="D44" i="17"/>
  <c r="D48" i="17"/>
  <c r="D59" i="17"/>
  <c r="D57" i="17"/>
  <c r="D58" i="17"/>
  <c r="D63" i="17"/>
  <c r="D66" i="17"/>
  <c r="D62" i="17"/>
  <c r="D64" i="17"/>
  <c r="D60" i="17"/>
  <c r="D65" i="17"/>
  <c r="D75" i="17"/>
  <c r="D76" i="17"/>
  <c r="D78" i="17"/>
  <c r="D77" i="17"/>
  <c r="D73" i="17"/>
  <c r="D72" i="17"/>
  <c r="D74" i="17"/>
  <c r="D271" i="17"/>
  <c r="D80" i="17"/>
  <c r="D85" i="17"/>
  <c r="D240" i="17"/>
  <c r="D223" i="17"/>
  <c r="D312" i="17"/>
  <c r="D326" i="17"/>
  <c r="D178" i="17"/>
  <c r="D220" i="17"/>
  <c r="D209" i="17"/>
  <c r="D324" i="17"/>
  <c r="D236" i="17"/>
  <c r="D81" i="17"/>
  <c r="D84" i="17"/>
  <c r="D87" i="17"/>
  <c r="D89" i="17"/>
  <c r="D90" i="17"/>
  <c r="D92" i="17"/>
  <c r="D93" i="17"/>
  <c r="D94" i="17"/>
  <c r="D95" i="17"/>
  <c r="D96" i="17"/>
  <c r="D97" i="17"/>
  <c r="D98" i="17"/>
  <c r="D99" i="17"/>
  <c r="D100" i="17"/>
  <c r="D102" i="17"/>
  <c r="D103" i="17"/>
  <c r="D105" i="17"/>
  <c r="D267" i="17"/>
  <c r="D247" i="17"/>
  <c r="D106" i="17"/>
  <c r="D107" i="17"/>
  <c r="D108" i="17"/>
  <c r="D325" i="17"/>
  <c r="D109" i="17"/>
  <c r="D110" i="17"/>
  <c r="D111" i="17"/>
  <c r="D112" i="17"/>
  <c r="D113" i="17"/>
  <c r="D328" i="17"/>
  <c r="D114" i="17"/>
  <c r="D115" i="17"/>
  <c r="D117" i="17"/>
  <c r="D118" i="17"/>
  <c r="D119" i="17"/>
  <c r="D121" i="17"/>
  <c r="D122" i="17"/>
  <c r="D123" i="17"/>
  <c r="D124" i="17"/>
  <c r="D125" i="17"/>
  <c r="D126" i="17"/>
  <c r="D127" i="17"/>
  <c r="D128" i="17"/>
  <c r="D129" i="17"/>
  <c r="D130" i="17"/>
  <c r="D131" i="17"/>
  <c r="D133" i="17"/>
  <c r="D134" i="17"/>
  <c r="D135" i="17"/>
  <c r="D136" i="17"/>
  <c r="D137" i="17"/>
  <c r="D138" i="17"/>
  <c r="D139" i="17"/>
  <c r="D140" i="17"/>
  <c r="D142" i="17"/>
  <c r="D143" i="17"/>
  <c r="D144" i="17"/>
  <c r="D146" i="17"/>
  <c r="D147" i="17"/>
  <c r="D148" i="17"/>
  <c r="D149" i="17"/>
  <c r="D150" i="17"/>
  <c r="D152" i="17"/>
  <c r="D153" i="17"/>
  <c r="D154" i="17"/>
  <c r="D156" i="17"/>
  <c r="D157" i="17"/>
  <c r="D158" i="17"/>
  <c r="D159" i="17"/>
  <c r="D160" i="17"/>
  <c r="D161" i="17"/>
  <c r="D162" i="17"/>
  <c r="D163" i="17"/>
  <c r="D165" i="17"/>
  <c r="D166" i="17"/>
  <c r="D167" i="17"/>
  <c r="D168" i="17"/>
  <c r="D169" i="17"/>
  <c r="D170" i="17"/>
  <c r="D171" i="17"/>
  <c r="D172" i="17"/>
  <c r="D173" i="17"/>
  <c r="D174" i="17"/>
  <c r="D175" i="17"/>
  <c r="D176" i="17"/>
  <c r="D177" i="17"/>
  <c r="D180" i="17"/>
  <c r="D181" i="17"/>
  <c r="D182" i="17"/>
  <c r="D183" i="17"/>
  <c r="D184" i="17"/>
  <c r="D185" i="17"/>
  <c r="D186" i="17"/>
  <c r="D188" i="17"/>
  <c r="D189" i="17"/>
  <c r="D190" i="17"/>
  <c r="D191" i="17"/>
  <c r="D192" i="17"/>
  <c r="D193" i="17"/>
  <c r="D194" i="17"/>
  <c r="D197" i="17"/>
  <c r="D198" i="17"/>
  <c r="D320" i="17"/>
  <c r="D330" i="17"/>
  <c r="D199" i="17"/>
  <c r="D200" i="17"/>
  <c r="D202" i="17"/>
  <c r="D203" i="17"/>
  <c r="D204" i="17"/>
  <c r="D206" i="17"/>
  <c r="D205" i="17"/>
  <c r="D207" i="17"/>
  <c r="D208" i="17"/>
  <c r="D210" i="17"/>
  <c r="D211" i="17"/>
  <c r="D212" i="17"/>
  <c r="D213" i="17"/>
  <c r="D214" i="17"/>
  <c r="D215" i="17"/>
  <c r="D216" i="17"/>
  <c r="D217" i="17"/>
  <c r="D218" i="17"/>
  <c r="D219" i="17"/>
  <c r="D221" i="17"/>
  <c r="D222" i="17"/>
  <c r="D224" i="17"/>
  <c r="D225" i="17"/>
  <c r="D226" i="17"/>
  <c r="D227" i="17"/>
  <c r="D285" i="17"/>
  <c r="D228" i="17"/>
  <c r="D229" i="17"/>
  <c r="D230" i="17"/>
  <c r="D231" i="17"/>
  <c r="D232" i="17"/>
  <c r="D233" i="17"/>
  <c r="D234" i="17"/>
  <c r="D235" i="17"/>
  <c r="D237" i="17"/>
  <c r="D238" i="17"/>
  <c r="D239" i="17"/>
  <c r="D241" i="17"/>
  <c r="D242" i="17"/>
  <c r="D329" i="17"/>
  <c r="D243" i="17"/>
  <c r="D244" i="17"/>
  <c r="D245" i="17"/>
  <c r="D246" i="17"/>
  <c r="D248" i="17"/>
  <c r="D249" i="17"/>
  <c r="D250" i="17"/>
  <c r="D251" i="17"/>
  <c r="D252" i="17"/>
  <c r="D253" i="17"/>
  <c r="D254" i="17"/>
  <c r="D255" i="17"/>
  <c r="D256" i="17"/>
  <c r="D257" i="17"/>
  <c r="D258" i="17"/>
  <c r="D259" i="17"/>
  <c r="D260" i="17"/>
  <c r="D261" i="17"/>
  <c r="D262" i="17"/>
  <c r="D263" i="17"/>
  <c r="D264" i="17"/>
  <c r="D265" i="17"/>
  <c r="D266" i="17"/>
  <c r="D268" i="17"/>
  <c r="D323" i="17"/>
  <c r="D269" i="17"/>
  <c r="D270" i="17"/>
  <c r="D272" i="17"/>
  <c r="D273" i="17"/>
  <c r="D274" i="17"/>
  <c r="D276" i="17"/>
  <c r="D277" i="17"/>
  <c r="D278" i="17"/>
  <c r="D279" i="17"/>
  <c r="D281" i="17"/>
  <c r="D283" i="17"/>
  <c r="D282" i="17"/>
  <c r="D284" i="17"/>
  <c r="D286" i="17"/>
  <c r="D287" i="17"/>
  <c r="D289" i="17"/>
  <c r="D288" i="17"/>
  <c r="D290" i="17"/>
  <c r="D291" i="17"/>
  <c r="D292" i="17"/>
  <c r="D294" i="17"/>
  <c r="D295" i="17"/>
  <c r="D296" i="17"/>
  <c r="D297" i="17"/>
  <c r="D298" i="17"/>
  <c r="D299" i="17"/>
  <c r="D300" i="17"/>
  <c r="D301" i="17"/>
  <c r="D302" i="17"/>
  <c r="D88" i="17"/>
  <c r="D303" i="17"/>
  <c r="D304" i="17"/>
  <c r="D305" i="17"/>
  <c r="D306" i="17"/>
  <c r="D307" i="17"/>
  <c r="D308" i="17"/>
  <c r="D309" i="17"/>
  <c r="D310" i="17"/>
  <c r="D311" i="17"/>
  <c r="D313" i="17"/>
  <c r="D314" i="17"/>
  <c r="D315" i="17"/>
  <c r="D316" i="17"/>
  <c r="D317" i="17"/>
  <c r="D318" i="17"/>
  <c r="D319" i="17"/>
  <c r="D82" i="17"/>
  <c r="D321" i="17"/>
  <c r="D322" i="17"/>
  <c r="D327" i="17"/>
  <c r="D120" i="17"/>
  <c r="D79" i="17"/>
  <c r="D145" i="17"/>
  <c r="D293" i="17"/>
  <c r="D275" i="17"/>
  <c r="D333" i="17"/>
  <c r="D359" i="17"/>
  <c r="D331" i="17"/>
  <c r="D351" i="17"/>
  <c r="D344" i="17"/>
  <c r="D364" i="17"/>
  <c r="D366" i="17"/>
  <c r="D361" i="17"/>
  <c r="D362" i="17"/>
  <c r="D358" i="17"/>
  <c r="D337" i="17"/>
  <c r="D363" i="17"/>
  <c r="D342" i="17"/>
  <c r="D365" i="17"/>
  <c r="D360" i="17"/>
  <c r="D357" i="17"/>
  <c r="D332" i="17"/>
  <c r="D354" i="17"/>
  <c r="D335" i="17"/>
  <c r="D338" i="17"/>
  <c r="D356" i="17"/>
  <c r="D340" i="17"/>
  <c r="D348" i="17"/>
  <c r="D341" i="17"/>
  <c r="D336" i="17"/>
  <c r="D353" i="17"/>
  <c r="D355" i="17"/>
  <c r="D345" i="17"/>
  <c r="D346" i="17"/>
  <c r="D334" i="17"/>
  <c r="D352" i="17"/>
  <c r="D343" i="17"/>
  <c r="D350" i="17"/>
  <c r="D367" i="17"/>
  <c r="D368" i="17"/>
  <c r="D373" i="17"/>
  <c r="D375" i="17"/>
  <c r="D372" i="17"/>
  <c r="D370" i="17"/>
  <c r="D376" i="17"/>
  <c r="D369" i="17"/>
  <c r="D379" i="17"/>
  <c r="D378" i="17"/>
  <c r="D374" i="17"/>
  <c r="D377" i="17"/>
  <c r="D371" i="17"/>
  <c r="D401" i="17"/>
  <c r="D404" i="17"/>
  <c r="D395" i="17"/>
  <c r="D415" i="17"/>
  <c r="D414" i="17"/>
  <c r="D412" i="17"/>
  <c r="D394" i="17"/>
  <c r="D398" i="17"/>
  <c r="D399" i="17"/>
  <c r="D407" i="17"/>
  <c r="D409" i="17"/>
  <c r="D396" i="17"/>
  <c r="D384" i="17"/>
  <c r="D391" i="17"/>
  <c r="D411" i="17"/>
  <c r="D405" i="17"/>
  <c r="D402" i="17"/>
  <c r="D410" i="17"/>
  <c r="D408" i="17"/>
  <c r="D382" i="17"/>
  <c r="D387" i="17"/>
  <c r="D392" i="17"/>
  <c r="D385" i="17"/>
  <c r="D413" i="17"/>
  <c r="D403" i="17"/>
  <c r="D397" i="17"/>
  <c r="D390" i="17"/>
  <c r="D406" i="17"/>
  <c r="D400" i="17"/>
  <c r="D433" i="17"/>
  <c r="D416" i="17"/>
  <c r="D424" i="17"/>
  <c r="D420" i="17"/>
  <c r="D439" i="17"/>
  <c r="D434" i="17"/>
  <c r="D418" i="17"/>
  <c r="D429" i="17"/>
  <c r="D419" i="17"/>
  <c r="D425" i="17"/>
  <c r="D423" i="17"/>
  <c r="D427" i="17"/>
  <c r="D435" i="17"/>
  <c r="D436" i="17"/>
  <c r="D438" i="17"/>
  <c r="D430" i="17"/>
  <c r="D431" i="17"/>
  <c r="D426" i="17"/>
  <c r="D432" i="17"/>
  <c r="D428" i="17"/>
  <c r="D490" i="17"/>
  <c r="D422" i="17"/>
  <c r="D440" i="17"/>
  <c r="D437" i="17"/>
  <c r="D489" i="17"/>
  <c r="D441" i="17"/>
  <c r="D442" i="17"/>
  <c r="D480" i="17"/>
  <c r="D485" i="17"/>
  <c r="D446" i="17"/>
  <c r="D479" i="17"/>
  <c r="D476" i="17"/>
  <c r="D482" i="17"/>
  <c r="D450" i="17"/>
  <c r="D445" i="17"/>
  <c r="D449" i="17"/>
  <c r="D452" i="17"/>
  <c r="D483" i="17"/>
  <c r="D478" i="17"/>
  <c r="D471" i="17"/>
  <c r="D451" i="17"/>
  <c r="D454" i="17"/>
  <c r="D444" i="17"/>
  <c r="D470" i="17"/>
  <c r="D474" i="17"/>
  <c r="D488" i="17"/>
  <c r="D463" i="17"/>
  <c r="D472" i="17"/>
  <c r="D473" i="17"/>
  <c r="D477" i="17"/>
  <c r="D453" i="17"/>
  <c r="D475" i="17"/>
  <c r="D481" i="17"/>
  <c r="D461" i="17"/>
  <c r="D448" i="17"/>
  <c r="D455" i="17"/>
  <c r="D466" i="17"/>
  <c r="D468" i="17"/>
  <c r="D462" i="17"/>
  <c r="D465" i="17"/>
  <c r="D469" i="17"/>
  <c r="D484" i="17"/>
  <c r="D487" i="17"/>
  <c r="D459" i="17"/>
  <c r="D467" i="17"/>
  <c r="D457" i="17"/>
  <c r="D464" i="17"/>
  <c r="D460" i="17"/>
  <c r="D595" i="17"/>
  <c r="D568" i="17"/>
  <c r="D535" i="17"/>
  <c r="D609" i="17"/>
  <c r="D524" i="17"/>
  <c r="D604" i="17"/>
  <c r="D615" i="17"/>
  <c r="D643" i="17"/>
  <c r="D602" i="17"/>
  <c r="D495" i="17"/>
  <c r="D500" i="17"/>
  <c r="D544" i="17"/>
  <c r="D631" i="17"/>
  <c r="D531" i="17"/>
  <c r="D502" i="17"/>
  <c r="D620" i="17"/>
  <c r="D552" i="17"/>
  <c r="D605" i="17"/>
  <c r="D584" i="17"/>
  <c r="D642" i="17"/>
  <c r="D563" i="17"/>
  <c r="D529" i="17"/>
  <c r="D549" i="17"/>
  <c r="D528" i="17"/>
  <c r="D616" i="17"/>
  <c r="D574" i="17"/>
  <c r="D570" i="17"/>
  <c r="D567" i="17"/>
  <c r="D518" i="17"/>
  <c r="D505" i="17"/>
  <c r="D588" i="17"/>
  <c r="D590" i="17"/>
  <c r="D614" i="17"/>
  <c r="D571" i="17"/>
  <c r="D608" i="17"/>
  <c r="D641" i="17"/>
  <c r="D628" i="17"/>
  <c r="D576" i="17"/>
  <c r="D627" i="17"/>
  <c r="D499" i="17"/>
  <c r="D619" i="17"/>
  <c r="D640" i="17"/>
  <c r="D560" i="17"/>
  <c r="D513" i="17"/>
  <c r="D509" i="17"/>
  <c r="D581" i="17"/>
  <c r="D547" i="17"/>
  <c r="D622" i="17"/>
  <c r="D599" i="17"/>
  <c r="D632" i="17"/>
  <c r="D636" i="17"/>
  <c r="D491" i="17"/>
  <c r="D538" i="17"/>
  <c r="D514" i="17"/>
  <c r="D497" i="17"/>
  <c r="D511" i="17"/>
  <c r="D561" i="17"/>
  <c r="D580" i="17"/>
  <c r="D555" i="17"/>
  <c r="D617" i="17"/>
  <c r="D591" i="17"/>
  <c r="D587" i="17"/>
  <c r="D611" i="17"/>
  <c r="D613" i="17"/>
  <c r="D582" i="17"/>
  <c r="D586" i="17"/>
  <c r="D575" i="17"/>
  <c r="D597" i="17"/>
  <c r="D634" i="17"/>
  <c r="D519" i="17"/>
  <c r="D546" i="17"/>
  <c r="D564" i="17"/>
  <c r="D494" i="17"/>
  <c r="D541" i="17"/>
  <c r="D543" i="17"/>
  <c r="D573" i="17"/>
  <c r="D593" i="17"/>
  <c r="D612" i="17"/>
  <c r="D566" i="17"/>
  <c r="D600" i="17"/>
  <c r="D521" i="17"/>
  <c r="D540" i="17"/>
  <c r="D550" i="17"/>
  <c r="D516" i="17"/>
  <c r="D572" i="17"/>
  <c r="D539" i="17"/>
  <c r="D536" i="17"/>
  <c r="D507" i="17"/>
  <c r="D545" i="17"/>
  <c r="D594" i="17"/>
  <c r="D621" i="17"/>
  <c r="D630" i="17"/>
  <c r="D635" i="17"/>
  <c r="D618" i="17"/>
  <c r="D522" i="17"/>
  <c r="D530" i="17"/>
  <c r="D624" i="17"/>
  <c r="D506" i="17"/>
  <c r="D526" i="17"/>
  <c r="D537" i="17"/>
  <c r="D625" i="17"/>
  <c r="D579" i="17"/>
  <c r="D598" i="17"/>
  <c r="D533" i="17"/>
  <c r="D629" i="17"/>
  <c r="D557" i="17"/>
  <c r="D553" i="17"/>
  <c r="D578" i="17"/>
  <c r="D589" i="17"/>
  <c r="D639" i="17"/>
  <c r="D610" i="17"/>
  <c r="D633" i="17"/>
  <c r="D520" i="17"/>
  <c r="D501" i="17"/>
  <c r="D626" i="17"/>
  <c r="D493" i="17"/>
  <c r="D515" i="17"/>
  <c r="D577" i="17"/>
  <c r="D510" i="17"/>
  <c r="D512" i="17"/>
  <c r="D542" i="17"/>
  <c r="D517" i="17"/>
  <c r="D558" i="17"/>
  <c r="D534" i="17"/>
  <c r="D508" i="17"/>
  <c r="D525" i="17"/>
  <c r="D532" i="17"/>
  <c r="D556" i="17"/>
  <c r="D523" i="17"/>
  <c r="D562" i="17"/>
  <c r="D504" i="17"/>
  <c r="D583" i="17"/>
  <c r="D569" i="17"/>
  <c r="D607" i="17"/>
  <c r="D601" i="17"/>
  <c r="D585" i="17"/>
  <c r="D638" i="17"/>
  <c r="D496" i="17"/>
  <c r="D596" i="17"/>
  <c r="D498" i="17"/>
  <c r="D554" i="17"/>
  <c r="D644" i="17"/>
  <c r="D603" i="17"/>
  <c r="D637" i="17"/>
  <c r="D623" i="17"/>
  <c r="D559" i="17"/>
  <c r="D527" i="17"/>
  <c r="D592" i="17"/>
  <c r="D551" i="17"/>
  <c r="D606" i="17"/>
  <c r="D503" i="17"/>
  <c r="D565" i="17"/>
  <c r="D548" i="17"/>
  <c r="D650" i="17"/>
  <c r="D646" i="17"/>
  <c r="D492" i="17"/>
  <c r="D645" i="17"/>
  <c r="D652" i="17"/>
  <c r="D647" i="17"/>
  <c r="D651" i="17"/>
  <c r="D653" i="17"/>
  <c r="D648" i="17"/>
  <c r="D654" i="17"/>
  <c r="D649" i="17"/>
  <c r="D656" i="17"/>
  <c r="D655" i="17"/>
  <c r="D660" i="17"/>
  <c r="D657" i="17"/>
  <c r="D659" i="17"/>
  <c r="D661" i="17"/>
  <c r="D658" i="17"/>
  <c r="D668" i="17"/>
  <c r="D671" i="17"/>
  <c r="D672" i="17"/>
  <c r="D673" i="17"/>
  <c r="D670" i="17"/>
  <c r="D679" i="17"/>
  <c r="D676" i="17"/>
  <c r="D678" i="17"/>
  <c r="D674" i="17"/>
  <c r="D677" i="17"/>
  <c r="D486" i="17"/>
  <c r="D683" i="17"/>
  <c r="D680" i="17"/>
  <c r="D681" i="17"/>
  <c r="D682" i="17"/>
  <c r="D684" i="17"/>
  <c r="D687" i="17"/>
  <c r="D691" i="17"/>
  <c r="D688" i="17"/>
  <c r="D686" i="17"/>
  <c r="D689" i="17"/>
  <c r="D685" i="17"/>
  <c r="D690" i="17"/>
  <c r="D694" i="17"/>
  <c r="D692" i="17"/>
  <c r="D693" i="17"/>
  <c r="D698" i="17"/>
  <c r="D697" i="17"/>
  <c r="D700" i="17"/>
  <c r="D701" i="17"/>
  <c r="D702" i="17"/>
  <c r="D703" i="17"/>
  <c r="D699" i="17"/>
  <c r="D704" i="17"/>
  <c r="D711" i="17"/>
  <c r="D713" i="17"/>
  <c r="D714" i="17"/>
  <c r="D716" i="17"/>
  <c r="D708" i="17"/>
  <c r="D715" i="17"/>
  <c r="D709" i="17"/>
  <c r="D717" i="17"/>
  <c r="D710" i="17"/>
  <c r="D705" i="17"/>
  <c r="D712" i="17"/>
  <c r="D707" i="17"/>
  <c r="D718" i="17"/>
  <c r="D757" i="17"/>
  <c r="D756" i="17"/>
  <c r="D746" i="17"/>
  <c r="D758" i="17"/>
  <c r="D695" i="17"/>
  <c r="D723" i="17"/>
  <c r="D754" i="17"/>
  <c r="D726" i="17"/>
  <c r="D721" i="17"/>
  <c r="D725" i="17"/>
  <c r="D732" i="17"/>
  <c r="D759" i="17"/>
  <c r="D755" i="17"/>
  <c r="D739" i="17"/>
  <c r="D12" i="17"/>
  <c r="I670" i="17"/>
  <c r="B33" i="3"/>
  <c r="C33" i="3" s="1"/>
  <c r="I677" i="17"/>
  <c r="I624" i="17"/>
  <c r="I566" i="17"/>
  <c r="I571" i="17"/>
  <c r="E2" i="21"/>
  <c r="I219" i="17" l="1"/>
  <c r="I220" i="17"/>
  <c r="I478" i="17"/>
  <c r="I431" i="17"/>
  <c r="I180" i="17"/>
  <c r="I401" i="17"/>
  <c r="I404" i="17"/>
  <c r="I395" i="17"/>
  <c r="I415" i="17"/>
  <c r="I414" i="17"/>
  <c r="I412" i="17"/>
  <c r="I394" i="17"/>
  <c r="I398" i="17"/>
  <c r="I399" i="17"/>
  <c r="I407" i="17"/>
  <c r="I409" i="17"/>
  <c r="I396" i="17"/>
  <c r="I384" i="17"/>
  <c r="I391" i="17"/>
  <c r="I411" i="17"/>
  <c r="I405" i="17"/>
  <c r="I402" i="17"/>
  <c r="I410" i="17"/>
  <c r="I408" i="17"/>
  <c r="I382" i="17"/>
  <c r="I387" i="17"/>
  <c r="I392" i="17"/>
  <c r="I385" i="17"/>
  <c r="I413" i="17"/>
  <c r="I403" i="17"/>
  <c r="I397" i="17"/>
  <c r="I390" i="17"/>
  <c r="I406" i="17"/>
  <c r="I400" i="17"/>
  <c r="I433" i="17"/>
  <c r="I416" i="17"/>
  <c r="I424" i="17"/>
  <c r="I420" i="17"/>
  <c r="I439" i="17"/>
  <c r="I434" i="17"/>
  <c r="I418" i="17"/>
  <c r="I429" i="17"/>
  <c r="I419" i="17"/>
  <c r="I425" i="17"/>
  <c r="I423" i="17"/>
  <c r="I427" i="17"/>
  <c r="I435" i="17"/>
  <c r="I436" i="17"/>
  <c r="I438" i="17"/>
  <c r="I430" i="17"/>
  <c r="I426" i="17"/>
  <c r="I432" i="17"/>
  <c r="I428" i="17"/>
  <c r="I490" i="17"/>
  <c r="I422" i="17"/>
  <c r="I440" i="17"/>
  <c r="I437" i="17"/>
  <c r="I489" i="17"/>
  <c r="I441" i="17"/>
  <c r="I442" i="17"/>
  <c r="I480" i="17"/>
  <c r="I485" i="17"/>
  <c r="I446" i="17"/>
  <c r="I479" i="17"/>
  <c r="I476" i="17"/>
  <c r="I482" i="17"/>
  <c r="I450" i="17"/>
  <c r="I445" i="17"/>
  <c r="I449" i="17"/>
  <c r="I452" i="17"/>
  <c r="I483" i="17"/>
  <c r="I471" i="17"/>
  <c r="I451" i="17"/>
  <c r="I454" i="17"/>
  <c r="I444" i="17"/>
  <c r="I470" i="17"/>
  <c r="I474" i="17"/>
  <c r="I488" i="17"/>
  <c r="I463" i="17"/>
  <c r="I472" i="17"/>
  <c r="I473" i="17"/>
  <c r="I477" i="17"/>
  <c r="I453" i="17"/>
  <c r="I475" i="17"/>
  <c r="I481" i="17"/>
  <c r="I461" i="17"/>
  <c r="I448" i="17"/>
  <c r="I455" i="17"/>
  <c r="I466" i="17"/>
  <c r="I468" i="17"/>
  <c r="I462" i="17"/>
  <c r="I465" i="17"/>
  <c r="I469" i="17"/>
  <c r="I484" i="17"/>
  <c r="I487" i="17"/>
  <c r="I459" i="17"/>
  <c r="I467" i="17"/>
  <c r="I457" i="17"/>
  <c r="I464" i="17"/>
  <c r="I460" i="17"/>
  <c r="I595" i="17"/>
  <c r="I568" i="17"/>
  <c r="I535" i="17"/>
  <c r="I609" i="17"/>
  <c r="I524" i="17"/>
  <c r="I604" i="17"/>
  <c r="I615" i="17"/>
  <c r="I643" i="17"/>
  <c r="I602" i="17"/>
  <c r="I495" i="17"/>
  <c r="I500" i="17"/>
  <c r="I544" i="17"/>
  <c r="I631" i="17"/>
  <c r="I531" i="17"/>
  <c r="I502" i="17"/>
  <c r="I620" i="17"/>
  <c r="I552" i="17"/>
  <c r="I605" i="17"/>
  <c r="I584" i="17"/>
  <c r="I642" i="17"/>
  <c r="I563" i="17"/>
  <c r="I529" i="17"/>
  <c r="I549" i="17"/>
  <c r="I528" i="17"/>
  <c r="I616" i="17"/>
  <c r="I574" i="17"/>
  <c r="I570" i="17"/>
  <c r="I567" i="17"/>
  <c r="I518" i="17"/>
  <c r="I505" i="17"/>
  <c r="I588" i="17"/>
  <c r="I590" i="17"/>
  <c r="I614" i="17"/>
  <c r="I608" i="17"/>
  <c r="I641" i="17"/>
  <c r="I628" i="17"/>
  <c r="I576" i="17"/>
  <c r="I627" i="17"/>
  <c r="I499" i="17"/>
  <c r="I619" i="17"/>
  <c r="I640" i="17"/>
  <c r="I560" i="17"/>
  <c r="I513" i="17"/>
  <c r="I509" i="17"/>
  <c r="I581" i="17"/>
  <c r="I547" i="17"/>
  <c r="I622" i="17"/>
  <c r="I599" i="17"/>
  <c r="I632" i="17"/>
  <c r="I636" i="17"/>
  <c r="I491" i="17"/>
  <c r="I538" i="17"/>
  <c r="I514" i="17"/>
  <c r="I497" i="17"/>
  <c r="I511" i="17"/>
  <c r="I561" i="17"/>
  <c r="I580" i="17"/>
  <c r="I555" i="17"/>
  <c r="I617" i="17"/>
  <c r="I591" i="17"/>
  <c r="I587" i="17"/>
  <c r="I611" i="17"/>
  <c r="I613" i="17"/>
  <c r="I582" i="17"/>
  <c r="I586" i="17"/>
  <c r="I575" i="17"/>
  <c r="I597" i="17"/>
  <c r="I634" i="17"/>
  <c r="I519" i="17"/>
  <c r="I546" i="17"/>
  <c r="I564" i="17"/>
  <c r="I494" i="17"/>
  <c r="I541" i="17"/>
  <c r="I543" i="17"/>
  <c r="I573" i="17"/>
  <c r="I593" i="17"/>
  <c r="I612" i="17"/>
  <c r="I600" i="17"/>
  <c r="I521" i="17"/>
  <c r="I540" i="17"/>
  <c r="I550" i="17"/>
  <c r="I516" i="17"/>
  <c r="I572" i="17"/>
  <c r="I539" i="17"/>
  <c r="I536" i="17"/>
  <c r="I507" i="17"/>
  <c r="I545" i="17"/>
  <c r="I594" i="17"/>
  <c r="I621" i="17"/>
  <c r="I630" i="17"/>
  <c r="I635" i="17"/>
  <c r="I618" i="17"/>
  <c r="I522" i="17"/>
  <c r="I530" i="17"/>
  <c r="I506" i="17"/>
  <c r="I526" i="17"/>
  <c r="I537" i="17"/>
  <c r="I625" i="17"/>
  <c r="I579" i="17"/>
  <c r="I598" i="17"/>
  <c r="I533" i="17"/>
  <c r="I629" i="17"/>
  <c r="I557" i="17"/>
  <c r="I553" i="17"/>
  <c r="I578" i="17"/>
  <c r="I589" i="17"/>
  <c r="I639" i="17"/>
  <c r="I610" i="17"/>
  <c r="I633" i="17"/>
  <c r="I520" i="17"/>
  <c r="I501" i="17"/>
  <c r="I626" i="17"/>
  <c r="I493" i="17"/>
  <c r="I515" i="17"/>
  <c r="I577" i="17"/>
  <c r="I510" i="17"/>
  <c r="I512" i="17"/>
  <c r="I542" i="17"/>
  <c r="I517" i="17"/>
  <c r="I558" i="17"/>
  <c r="I534" i="17"/>
  <c r="I508" i="17"/>
  <c r="I525" i="17"/>
  <c r="I532" i="17"/>
  <c r="I556" i="17"/>
  <c r="I523" i="17"/>
  <c r="I562" i="17"/>
  <c r="I504" i="17"/>
  <c r="I583" i="17"/>
  <c r="I569" i="17"/>
  <c r="I607" i="17"/>
  <c r="I601" i="17"/>
  <c r="I585" i="17"/>
  <c r="I638" i="17"/>
  <c r="I496" i="17"/>
  <c r="I596" i="17"/>
  <c r="I498" i="17"/>
  <c r="I554" i="17"/>
  <c r="I644" i="17"/>
  <c r="I603" i="17"/>
  <c r="I637" i="17"/>
  <c r="I623" i="17"/>
  <c r="I559" i="17"/>
  <c r="I527" i="17"/>
  <c r="I592" i="17"/>
  <c r="I551" i="17"/>
  <c r="I606" i="17"/>
  <c r="I503" i="17"/>
  <c r="I565" i="17"/>
  <c r="I548" i="17"/>
  <c r="I650" i="17"/>
  <c r="I646" i="17"/>
  <c r="I492" i="17"/>
  <c r="I645" i="17"/>
  <c r="I652" i="17"/>
  <c r="I647" i="17"/>
  <c r="I651" i="17"/>
  <c r="I653" i="17"/>
  <c r="I648" i="17"/>
  <c r="I654" i="17"/>
  <c r="I649" i="17"/>
  <c r="I656" i="17"/>
  <c r="I655" i="17"/>
  <c r="I660" i="17"/>
  <c r="I657" i="17"/>
  <c r="I659" i="17"/>
  <c r="I661" i="17"/>
  <c r="I668" i="17"/>
  <c r="I671" i="17"/>
  <c r="I672" i="17"/>
  <c r="I673" i="17"/>
  <c r="I679" i="17"/>
  <c r="I676" i="17"/>
  <c r="I678" i="17"/>
  <c r="I674" i="17"/>
  <c r="I486" i="17"/>
  <c r="I683" i="17"/>
  <c r="I680" i="17"/>
  <c r="I681" i="17"/>
  <c r="I682" i="17"/>
  <c r="I684" i="17"/>
  <c r="I687" i="17"/>
  <c r="I691" i="17"/>
  <c r="I688" i="17"/>
  <c r="I686" i="17"/>
  <c r="I689" i="17"/>
  <c r="I685" i="17"/>
  <c r="I690" i="17"/>
  <c r="I694" i="17"/>
  <c r="I692" i="17"/>
  <c r="I693" i="17"/>
  <c r="I698" i="17"/>
  <c r="I697" i="17"/>
  <c r="I700" i="17"/>
  <c r="I701" i="17"/>
  <c r="I702" i="17"/>
  <c r="I703" i="17"/>
  <c r="I699" i="17"/>
  <c r="I704" i="17"/>
  <c r="I711" i="17"/>
  <c r="I713" i="17"/>
  <c r="I714" i="17"/>
  <c r="I716" i="17"/>
  <c r="I708" i="17"/>
  <c r="I715" i="17"/>
  <c r="I709" i="17"/>
  <c r="I717" i="17"/>
  <c r="I710" i="17"/>
  <c r="I705" i="17"/>
  <c r="I712" i="17"/>
  <c r="I707" i="17"/>
  <c r="I718" i="17"/>
  <c r="I757" i="17"/>
  <c r="I756" i="17"/>
  <c r="I746" i="17"/>
  <c r="I695" i="17"/>
  <c r="I723" i="17"/>
  <c r="I754" i="17"/>
  <c r="I726" i="17"/>
  <c r="I721" i="17"/>
  <c r="I725" i="17"/>
  <c r="I732" i="17"/>
  <c r="I759" i="17"/>
  <c r="I755" i="17"/>
  <c r="I739" i="17"/>
  <c r="I350" i="17"/>
  <c r="I367" i="17"/>
  <c r="I368" i="17"/>
  <c r="I373" i="17"/>
  <c r="I375" i="17"/>
  <c r="I372" i="17"/>
  <c r="I370" i="17"/>
  <c r="I376" i="17"/>
  <c r="I369" i="17"/>
  <c r="I379" i="17"/>
  <c r="I378" i="17"/>
  <c r="I374" i="17"/>
  <c r="I377" i="17"/>
  <c r="I371" i="17"/>
  <c r="I2" i="17"/>
  <c r="I9" i="17"/>
  <c r="I11" i="17"/>
  <c r="I10" i="17"/>
  <c r="I8" i="17"/>
  <c r="I6" i="17"/>
  <c r="I3" i="17"/>
  <c r="I4" i="17"/>
  <c r="I7" i="17"/>
  <c r="I17" i="17"/>
  <c r="I28" i="17"/>
  <c r="I31" i="17"/>
  <c r="I25" i="17"/>
  <c r="I32" i="17"/>
  <c r="I33" i="17"/>
  <c r="I16" i="17"/>
  <c r="I14" i="17"/>
  <c r="I15" i="17"/>
  <c r="I27" i="17"/>
  <c r="I20" i="17"/>
  <c r="I19" i="17"/>
  <c r="I30" i="17"/>
  <c r="I34" i="17"/>
  <c r="I18" i="17"/>
  <c r="I22" i="17"/>
  <c r="I26" i="17"/>
  <c r="I37" i="17"/>
  <c r="I13" i="17"/>
  <c r="I24" i="17"/>
  <c r="I29" i="17"/>
  <c r="I21" i="17"/>
  <c r="I35" i="17"/>
  <c r="I23" i="17"/>
  <c r="I38" i="17"/>
  <c r="I46" i="17"/>
  <c r="I50" i="17"/>
  <c r="I41" i="17"/>
  <c r="I51" i="17"/>
  <c r="I52" i="17"/>
  <c r="I53" i="17"/>
  <c r="I54" i="17"/>
  <c r="I40" i="17"/>
  <c r="I47" i="17"/>
  <c r="I39" i="17"/>
  <c r="I45" i="17"/>
  <c r="I43" i="17"/>
  <c r="I44" i="17"/>
  <c r="I48" i="17"/>
  <c r="I59" i="17"/>
  <c r="I57" i="17"/>
  <c r="I58" i="17"/>
  <c r="I63" i="17"/>
  <c r="I66" i="17"/>
  <c r="I62" i="17"/>
  <c r="I64" i="17"/>
  <c r="I60" i="17"/>
  <c r="I65" i="17"/>
  <c r="I75" i="17"/>
  <c r="I76" i="17"/>
  <c r="I78" i="17"/>
  <c r="I77" i="17"/>
  <c r="I73" i="17"/>
  <c r="I72" i="17"/>
  <c r="I74" i="17"/>
  <c r="I271" i="17"/>
  <c r="I80" i="17"/>
  <c r="I85" i="17"/>
  <c r="I240" i="17"/>
  <c r="I223" i="17"/>
  <c r="I312" i="17"/>
  <c r="I326" i="17"/>
  <c r="I178" i="17"/>
  <c r="I209" i="17"/>
  <c r="I324" i="17"/>
  <c r="I236" i="17"/>
  <c r="I81" i="17"/>
  <c r="I84" i="17"/>
  <c r="I87" i="17"/>
  <c r="I89" i="17"/>
  <c r="I90" i="17"/>
  <c r="I92" i="17"/>
  <c r="I93" i="17"/>
  <c r="I94" i="17"/>
  <c r="I95" i="17"/>
  <c r="I96" i="17"/>
  <c r="I97" i="17"/>
  <c r="I98" i="17"/>
  <c r="I99" i="17"/>
  <c r="I100" i="17"/>
  <c r="I102" i="17"/>
  <c r="I103" i="17"/>
  <c r="I105" i="17"/>
  <c r="I267" i="17"/>
  <c r="I247" i="17"/>
  <c r="I106" i="17"/>
  <c r="I107" i="17"/>
  <c r="I108" i="17"/>
  <c r="I325" i="17"/>
  <c r="I109" i="17"/>
  <c r="I110" i="17"/>
  <c r="I111" i="17"/>
  <c r="I112" i="17"/>
  <c r="I113" i="17"/>
  <c r="I328" i="17"/>
  <c r="I114" i="17"/>
  <c r="I115" i="17"/>
  <c r="I117" i="17"/>
  <c r="I118" i="17"/>
  <c r="I119" i="17"/>
  <c r="I121" i="17"/>
  <c r="I122" i="17"/>
  <c r="I123" i="17"/>
  <c r="I124" i="17"/>
  <c r="I125" i="17"/>
  <c r="I126" i="17"/>
  <c r="I127" i="17"/>
  <c r="I128" i="17"/>
  <c r="I129" i="17"/>
  <c r="I130" i="17"/>
  <c r="I131" i="17"/>
  <c r="I133" i="17"/>
  <c r="I134" i="17"/>
  <c r="I135" i="17"/>
  <c r="I136" i="17"/>
  <c r="I137" i="17"/>
  <c r="I138" i="17"/>
  <c r="I139" i="17"/>
  <c r="I140" i="17"/>
  <c r="I142" i="17"/>
  <c r="I143" i="17"/>
  <c r="I144" i="17"/>
  <c r="I146" i="17"/>
  <c r="I147" i="17"/>
  <c r="I148" i="17"/>
  <c r="I149" i="17"/>
  <c r="I150" i="17"/>
  <c r="I152" i="17"/>
  <c r="I153" i="17"/>
  <c r="I154" i="17"/>
  <c r="I156" i="17"/>
  <c r="I157" i="17"/>
  <c r="I158" i="17"/>
  <c r="I159" i="17"/>
  <c r="I160" i="17"/>
  <c r="I161" i="17"/>
  <c r="I162" i="17"/>
  <c r="I163" i="17"/>
  <c r="I165" i="17"/>
  <c r="I166" i="17"/>
  <c r="I167" i="17"/>
  <c r="I168" i="17"/>
  <c r="I169" i="17"/>
  <c r="I170" i="17"/>
  <c r="I171" i="17"/>
  <c r="I172" i="17"/>
  <c r="I173" i="17"/>
  <c r="I174" i="17"/>
  <c r="I175" i="17"/>
  <c r="I176" i="17"/>
  <c r="I177" i="17"/>
  <c r="I181" i="17"/>
  <c r="I182" i="17"/>
  <c r="I183" i="17"/>
  <c r="I184" i="17"/>
  <c r="I185" i="17"/>
  <c r="I186" i="17"/>
  <c r="I188" i="17"/>
  <c r="I189" i="17"/>
  <c r="I190" i="17"/>
  <c r="I191" i="17"/>
  <c r="I192" i="17"/>
  <c r="I193" i="17"/>
  <c r="I194" i="17"/>
  <c r="I197" i="17"/>
  <c r="I198" i="17"/>
  <c r="I320" i="17"/>
  <c r="I330" i="17"/>
  <c r="I199" i="17"/>
  <c r="I200" i="17"/>
  <c r="I202" i="17"/>
  <c r="I203" i="17"/>
  <c r="I204" i="17"/>
  <c r="I206" i="17"/>
  <c r="I205" i="17"/>
  <c r="I207" i="17"/>
  <c r="I208" i="17"/>
  <c r="I210" i="17"/>
  <c r="I211" i="17"/>
  <c r="I212" i="17"/>
  <c r="I213" i="17"/>
  <c r="I214" i="17"/>
  <c r="I215" i="17"/>
  <c r="I216" i="17"/>
  <c r="I217" i="17"/>
  <c r="I218" i="17"/>
  <c r="I221" i="17"/>
  <c r="I222" i="17"/>
  <c r="I224" i="17"/>
  <c r="I225" i="17"/>
  <c r="I226" i="17"/>
  <c r="I227" i="17"/>
  <c r="I285" i="17"/>
  <c r="I228" i="17"/>
  <c r="I229" i="17"/>
  <c r="I230" i="17"/>
  <c r="I231" i="17"/>
  <c r="I232" i="17"/>
  <c r="I233" i="17"/>
  <c r="I234" i="17"/>
  <c r="I235" i="17"/>
  <c r="I237" i="17"/>
  <c r="I238" i="17"/>
  <c r="I239" i="17"/>
  <c r="I241" i="17"/>
  <c r="I242" i="17"/>
  <c r="I329" i="17"/>
  <c r="I243" i="17"/>
  <c r="I244" i="17"/>
  <c r="I245" i="17"/>
  <c r="I246" i="17"/>
  <c r="I248" i="17"/>
  <c r="I249" i="17"/>
  <c r="I250" i="17"/>
  <c r="I251" i="17"/>
  <c r="I252" i="17"/>
  <c r="I253" i="17"/>
  <c r="I254" i="17"/>
  <c r="I255" i="17"/>
  <c r="I256" i="17"/>
  <c r="I257" i="17"/>
  <c r="I258" i="17"/>
  <c r="I259" i="17"/>
  <c r="I260" i="17"/>
  <c r="I261" i="17"/>
  <c r="I262" i="17"/>
  <c r="I263" i="17"/>
  <c r="I264" i="17"/>
  <c r="I265" i="17"/>
  <c r="I266" i="17"/>
  <c r="I268" i="17"/>
  <c r="I323" i="17"/>
  <c r="I269" i="17"/>
  <c r="I270" i="17"/>
  <c r="I272" i="17"/>
  <c r="I273" i="17"/>
  <c r="I274" i="17"/>
  <c r="I276" i="17"/>
  <c r="I277" i="17"/>
  <c r="I278" i="17"/>
  <c r="I279" i="17"/>
  <c r="I281" i="17"/>
  <c r="I283" i="17"/>
  <c r="I282" i="17"/>
  <c r="I284" i="17"/>
  <c r="I286" i="17"/>
  <c r="I287" i="17"/>
  <c r="I289" i="17"/>
  <c r="I288" i="17"/>
  <c r="I290" i="17"/>
  <c r="I291" i="17"/>
  <c r="I292" i="17"/>
  <c r="I294" i="17"/>
  <c r="I295" i="17"/>
  <c r="I296" i="17"/>
  <c r="I297" i="17"/>
  <c r="I298" i="17"/>
  <c r="I299" i="17"/>
  <c r="I300" i="17"/>
  <c r="I301" i="17"/>
  <c r="I302" i="17"/>
  <c r="I88" i="17"/>
  <c r="I303" i="17"/>
  <c r="I304" i="17"/>
  <c r="I305" i="17"/>
  <c r="I306" i="17"/>
  <c r="I307" i="17"/>
  <c r="I308" i="17"/>
  <c r="I309" i="17"/>
  <c r="I310" i="17"/>
  <c r="I311" i="17"/>
  <c r="I313" i="17"/>
  <c r="I314" i="17"/>
  <c r="I315" i="17"/>
  <c r="I316" i="17"/>
  <c r="I317" i="17"/>
  <c r="I318" i="17"/>
  <c r="I319" i="17"/>
  <c r="I82" i="17"/>
  <c r="I321" i="17"/>
  <c r="I322" i="17"/>
  <c r="I327" i="17"/>
  <c r="I120" i="17"/>
  <c r="I79" i="17"/>
  <c r="I145" i="17"/>
  <c r="I293" i="17"/>
  <c r="I275" i="17"/>
  <c r="I333" i="17"/>
  <c r="I359" i="17"/>
  <c r="I331" i="17"/>
  <c r="I351" i="17"/>
  <c r="I344" i="17"/>
  <c r="I364" i="17"/>
  <c r="I366" i="17"/>
  <c r="I361" i="17"/>
  <c r="I362" i="17"/>
  <c r="I358" i="17"/>
  <c r="I337" i="17"/>
  <c r="I363" i="17"/>
  <c r="I342" i="17"/>
  <c r="I365" i="17"/>
  <c r="I360" i="17"/>
  <c r="I357" i="17"/>
  <c r="I332" i="17"/>
  <c r="I354" i="17"/>
  <c r="I335" i="17"/>
  <c r="I338" i="17"/>
  <c r="I356" i="17"/>
  <c r="I340" i="17"/>
  <c r="I348" i="17"/>
  <c r="I341" i="17"/>
  <c r="I336" i="17"/>
  <c r="I353" i="17"/>
  <c r="I355" i="17"/>
  <c r="I345" i="17"/>
  <c r="I346" i="17"/>
  <c r="I334" i="17"/>
  <c r="I352" i="17"/>
  <c r="I343" i="17"/>
  <c r="I12" i="17"/>
  <c r="B35" i="3" l="1"/>
  <c r="A38" i="17" l="1"/>
  <c r="A35" i="17"/>
  <c r="A29" i="17"/>
  <c r="I3" i="3" l="1"/>
  <c r="I2" i="3"/>
  <c r="I4" i="3"/>
  <c r="I5" i="3"/>
  <c r="I6" i="3"/>
  <c r="I7" i="3"/>
  <c r="I8" i="3"/>
  <c r="I14" i="3"/>
  <c r="I20" i="3"/>
  <c r="I26" i="3"/>
  <c r="I32" i="3"/>
  <c r="I38" i="3"/>
  <c r="I44" i="3"/>
  <c r="I50" i="3"/>
  <c r="I56" i="3"/>
  <c r="I62" i="3"/>
  <c r="I68" i="3"/>
  <c r="I74" i="3"/>
  <c r="I80" i="3"/>
  <c r="I86" i="3"/>
  <c r="I92" i="3"/>
  <c r="I98" i="3"/>
  <c r="I104" i="3"/>
  <c r="I122" i="3"/>
  <c r="I39" i="3"/>
  <c r="I69" i="3"/>
  <c r="I99" i="3"/>
  <c r="I9" i="3"/>
  <c r="I63" i="3"/>
  <c r="I93" i="3"/>
  <c r="I123" i="3"/>
  <c r="I10" i="3"/>
  <c r="I16" i="3"/>
  <c r="I22" i="3"/>
  <c r="I28" i="3"/>
  <c r="I34" i="3"/>
  <c r="I40" i="3"/>
  <c r="I46" i="3"/>
  <c r="I52" i="3"/>
  <c r="I58" i="3"/>
  <c r="I64" i="3"/>
  <c r="I70" i="3"/>
  <c r="I76" i="3"/>
  <c r="I82" i="3"/>
  <c r="I88" i="3"/>
  <c r="I94" i="3"/>
  <c r="I100" i="3"/>
  <c r="I106" i="3"/>
  <c r="I112" i="3"/>
  <c r="I118" i="3"/>
  <c r="I124" i="3"/>
  <c r="I114" i="3"/>
  <c r="I25" i="3"/>
  <c r="I43" i="3"/>
  <c r="I61" i="3"/>
  <c r="I79" i="3"/>
  <c r="I97" i="3"/>
  <c r="I115" i="3"/>
  <c r="I110" i="3"/>
  <c r="I27" i="3"/>
  <c r="I51" i="3"/>
  <c r="I81" i="3"/>
  <c r="I111" i="3"/>
  <c r="I11" i="3"/>
  <c r="I17" i="3"/>
  <c r="I23" i="3"/>
  <c r="I29" i="3"/>
  <c r="I35" i="3"/>
  <c r="I41" i="3"/>
  <c r="I47" i="3"/>
  <c r="I53" i="3"/>
  <c r="I59" i="3"/>
  <c r="I65" i="3"/>
  <c r="I71" i="3"/>
  <c r="I77" i="3"/>
  <c r="I83" i="3"/>
  <c r="I89" i="3"/>
  <c r="I95" i="3"/>
  <c r="I101" i="3"/>
  <c r="I107" i="3"/>
  <c r="I113" i="3"/>
  <c r="I119" i="3"/>
  <c r="I78" i="3"/>
  <c r="I90" i="3"/>
  <c r="I102" i="3"/>
  <c r="I120" i="3"/>
  <c r="I13" i="3"/>
  <c r="I37" i="3"/>
  <c r="I55" i="3"/>
  <c r="I73" i="3"/>
  <c r="I91" i="3"/>
  <c r="I109" i="3"/>
  <c r="I15" i="3"/>
  <c r="I45" i="3"/>
  <c r="I75" i="3"/>
  <c r="I105" i="3"/>
  <c r="I12" i="3"/>
  <c r="I24" i="3"/>
  <c r="I30" i="3"/>
  <c r="I36" i="3"/>
  <c r="I42" i="3"/>
  <c r="I48" i="3"/>
  <c r="I54" i="3"/>
  <c r="I60" i="3"/>
  <c r="I66" i="3"/>
  <c r="I72" i="3"/>
  <c r="I84" i="3"/>
  <c r="I96" i="3"/>
  <c r="I108" i="3"/>
  <c r="I31" i="3"/>
  <c r="I49" i="3"/>
  <c r="I67" i="3"/>
  <c r="I85" i="3"/>
  <c r="I103" i="3"/>
  <c r="I121" i="3"/>
  <c r="I116" i="3"/>
  <c r="I33" i="3"/>
  <c r="I57" i="3"/>
  <c r="I87" i="3"/>
  <c r="I117" i="3"/>
  <c r="I18" i="3"/>
  <c r="I21" i="3"/>
  <c r="I19" i="3"/>
  <c r="D2" i="19"/>
</calcChain>
</file>

<file path=xl/sharedStrings.xml><?xml version="1.0" encoding="utf-8"?>
<sst xmlns="http://schemas.openxmlformats.org/spreadsheetml/2006/main" count="5536" uniqueCount="2843">
  <si>
    <t>https://www.carabinieri.it/in-vostro-aiuto/amministrazione-trasparente/gare-appalto/gare-appalto/iscrizione-albo-fornitori-leg.-emilia-romagna</t>
  </si>
  <si>
    <t>https://www.carabinieri.it/in-vostro-aiuto/amministrazione-trasparente/gare-appalto/gare-appalto/iscrizione-albo-fornitori-leg.-lombardia</t>
  </si>
  <si>
    <t>https://www.carabinieri.it/in-vostro-aiuto/amministrazione-trasparente/gare-appalto/gare-appalto/iscrizione-albo-fornitori-leg.-piemonte</t>
  </si>
  <si>
    <t>https://www.carabinieri.it/in-vostro-aiuto/amministrazione-trasparente/gare-appalto/gare-appalto/iscrizione-albo-fornitori-leg.-valle d'aosta</t>
  </si>
  <si>
    <t>https://www.carabinieri.it/in-vostro-aiuto/amministrazione-trasparente/gare-appalto/gare-appalto/iscrizione-albo-fornitori-leg.-trentino alto adige</t>
  </si>
  <si>
    <t>https://www.carabinieri.it/in-vostro-aiuto/amministrazione-trasparente/gare-appalto/gare-appalto/iscrizione-albo-fornitori-leg.-friuli venezia giulia</t>
  </si>
  <si>
    <t>comuni</t>
  </si>
  <si>
    <t>aeroporti</t>
  </si>
  <si>
    <t>ferrovie</t>
  </si>
  <si>
    <t>teatri</t>
  </si>
  <si>
    <t>supermercati</t>
  </si>
  <si>
    <t>varie</t>
  </si>
  <si>
    <t>POLIZIA DI STATO DI PESCARA</t>
  </si>
  <si>
    <t>polizia di stato</t>
  </si>
  <si>
    <t>BRIGATA ALPINA</t>
  </si>
  <si>
    <t>serramentisti</t>
  </si>
  <si>
    <t>POLIZIA DI STATO DI MILANO</t>
  </si>
  <si>
    <t>ESERCITO ITALIANO DEL NORD</t>
  </si>
  <si>
    <t>energia elettrica</t>
  </si>
  <si>
    <t>gestori acque</t>
  </si>
  <si>
    <t>acquedotti</t>
  </si>
  <si>
    <t>DATA</t>
  </si>
  <si>
    <t>LOGIN</t>
  </si>
  <si>
    <t>PASSWORD</t>
  </si>
  <si>
    <t>commerciale@stpscale.it</t>
  </si>
  <si>
    <t>Atafogg.23 (A maiuscola)</t>
  </si>
  <si>
    <t>potature</t>
  </si>
  <si>
    <t>spurghi</t>
  </si>
  <si>
    <t>https://www.carabinieri.it/in-vostro-aiuto/amministrazione-trasparente/gare-appalto/gare-appalto/iscrizione-albo-fornitori-leg.-liguria</t>
  </si>
  <si>
    <t>carabinieri</t>
  </si>
  <si>
    <t>fornitura gas</t>
  </si>
  <si>
    <t>farmacie</t>
  </si>
  <si>
    <t>NOTE</t>
  </si>
  <si>
    <t>CLIENTE ACQUISITO</t>
  </si>
  <si>
    <t>asl</t>
  </si>
  <si>
    <t>clbd (PRIMA PARTE PROVV.)</t>
  </si>
  <si>
    <t>02212270157</t>
  </si>
  <si>
    <t>servizi municipali</t>
  </si>
  <si>
    <t>istituti scolastici</t>
  </si>
  <si>
    <t>ITES CAIO PLINIO SECONDO</t>
  </si>
  <si>
    <t>09/02/24 chiamati per info portale gare .  Comunicano che l'invito viene fatto tramite pec</t>
  </si>
  <si>
    <t>Uds.2420</t>
  </si>
  <si>
    <t>Basili.2024</t>
  </si>
  <si>
    <t>ACCADEMIA DELLE BELLE ARTI DI ROMA</t>
  </si>
  <si>
    <t>https://abaroma.it/amministrazione-trasparente/albo-fornitori/</t>
  </si>
  <si>
    <t>CATEGORIE</t>
  </si>
  <si>
    <t>NOME + SITO</t>
  </si>
  <si>
    <t>NOME</t>
  </si>
  <si>
    <t>SITO</t>
  </si>
  <si>
    <t>UniCatt.2024</t>
  </si>
  <si>
    <t>UniPie.2024</t>
  </si>
  <si>
    <t>CATEGORIE MERCELOGICHE</t>
  </si>
  <si>
    <t>UNIVERSITÀ DEGLI STUDI DI BARI ALDO MORO</t>
  </si>
  <si>
    <t>https://gareappalti.uniba.it/albo_fornitori/</t>
  </si>
  <si>
    <t>UNIVERSITÀ DEGLI STUDI INTERNAZIONALI DI ROMA</t>
  </si>
  <si>
    <t>https://www.unint.eu/amministrazione-trasparente</t>
  </si>
  <si>
    <t>anas@2023</t>
  </si>
  <si>
    <t>Anas.24</t>
  </si>
  <si>
    <t>https://portalegareuniupo.traspare.com/suppliers</t>
  </si>
  <si>
    <t>https://e-procurement.unisannio.it/</t>
  </si>
  <si>
    <t>UniSan.2024</t>
  </si>
  <si>
    <t>UniEnKore.2024</t>
  </si>
  <si>
    <t>UNIVERSITÀ’ DEGLI STUDI DEL SANNIO</t>
  </si>
  <si>
    <t>UNIVERSITÀ DEGLI STUDI DI ENNA KORE</t>
  </si>
  <si>
    <t>https://kore.traspare.com/suppliers</t>
  </si>
  <si>
    <t>STP2024</t>
  </si>
  <si>
    <t>UNIVERSITÀ’ DEGLI STUDI DI PARMA</t>
  </si>
  <si>
    <t>https://unipd.ubuy.cineca.it/PortaleAppalti/it/homepage.wp</t>
  </si>
  <si>
    <t>UniPa.123</t>
  </si>
  <si>
    <t>https://unipa.ubuy.cineca.it/PortaleAppalti/it/homepage.wp</t>
  </si>
  <si>
    <t>UniPa.24</t>
  </si>
  <si>
    <t>categoria</t>
  </si>
  <si>
    <t>nome</t>
  </si>
  <si>
    <t>sito</t>
  </si>
  <si>
    <t>nome+sito</t>
  </si>
  <si>
    <t>data</t>
  </si>
  <si>
    <t>username</t>
  </si>
  <si>
    <t>password</t>
  </si>
  <si>
    <t>modalità</t>
  </si>
  <si>
    <t>aeroporto di ancona</t>
  </si>
  <si>
    <t>Anconairport.24</t>
  </si>
  <si>
    <t>ISCRIZIONE ONLINE</t>
  </si>
  <si>
    <t>https://anconainternationalairport.traspare.com/</t>
  </si>
  <si>
    <t>AEROPORTO DI ABRUZZO</t>
  </si>
  <si>
    <t>Abruzzoairport.23</t>
  </si>
  <si>
    <t>PortMob.2024</t>
  </si>
  <si>
    <t>MILANO</t>
  </si>
  <si>
    <t>Arredi ed attrezzature per Settore Funerario - Cimiteriale</t>
  </si>
  <si>
    <t>UNIVERSITÀ MEDITERRANEA DI REGGIO CALABRIA</t>
  </si>
  <si>
    <t>Amastp.23</t>
  </si>
  <si>
    <t>Amts.2024</t>
  </si>
  <si>
    <t>SISTEMA TELEMATICO ACQUISTI REGIONALI DELLA TOSCANA</t>
  </si>
  <si>
    <t>Start.2024</t>
  </si>
  <si>
    <t>PORTALE ACQUISTI UMBRIA</t>
  </si>
  <si>
    <t>Umbria.2024</t>
  </si>
  <si>
    <t>https://app.albofornitori.it/alboeproc/albo_umbriadc</t>
  </si>
  <si>
    <t>Regione</t>
  </si>
  <si>
    <t>05/03/2024: Magoni ha detto di cestinare la seguente iscrizioni in quanto non c'entra nulla con noi</t>
  </si>
  <si>
    <t>BOLOGNA SERVIZI CIMITERIALI</t>
  </si>
  <si>
    <t>https://app.albofornitori.it/alboeproc/albo_bscv</t>
  </si>
  <si>
    <t>CimiBG.2024</t>
  </si>
  <si>
    <t>Servizi Cimiteriali</t>
  </si>
  <si>
    <t>Br.acque.2024</t>
  </si>
  <si>
    <t>https://app.albofornitori.it/alboeproc/albo_brianzacque</t>
  </si>
  <si>
    <t>RegCal.24</t>
  </si>
  <si>
    <t>Enna.2024</t>
  </si>
  <si>
    <t>06/03/2024 Aggiornamento Dati</t>
  </si>
  <si>
    <t>Agstp.2024</t>
  </si>
  <si>
    <t>Pugliane.2024</t>
  </si>
  <si>
    <t>SORICAL</t>
  </si>
  <si>
    <t>Sorical.24</t>
  </si>
  <si>
    <t>https://app.albofornitori.it/alboeproc/albo_sorical</t>
  </si>
  <si>
    <t>Scala.2024</t>
  </si>
  <si>
    <t>Como@2024</t>
  </si>
  <si>
    <t>Vene.2024</t>
  </si>
  <si>
    <t>NUOVE ACQUE</t>
  </si>
  <si>
    <t>ABBANOA</t>
  </si>
  <si>
    <t>CONTARINA SPA</t>
  </si>
  <si>
    <t>INVITALIA</t>
  </si>
  <si>
    <t>HYDROGEA</t>
  </si>
  <si>
    <t>CCAM</t>
  </si>
  <si>
    <t>ALTO CALORE</t>
  </si>
  <si>
    <t>ACQUEDOTTO MEDIO TIRRENO</t>
  </si>
  <si>
    <t>BRACCIANO MARTIGIANO</t>
  </si>
  <si>
    <t>AEROPORTO DI BERGAMO ORIO AL SERIO</t>
  </si>
  <si>
    <t>AEROPORTO DI TORINO</t>
  </si>
  <si>
    <t>AEROPORTO DI GENOVA</t>
  </si>
  <si>
    <t>AEROPORTO DI TRIESTE</t>
  </si>
  <si>
    <t>AEROPORTO DI ANCONA</t>
  </si>
  <si>
    <t>AEROPORTO ABRUZZO</t>
  </si>
  <si>
    <t>AEROPORTO DI LAMEZIA</t>
  </si>
  <si>
    <t>AEROPORTO DI CATANIA</t>
  </si>
  <si>
    <t>AEROPORTO DI CAGLIARI</t>
  </si>
  <si>
    <t xml:space="preserve">AEROPORTO DI PARMA </t>
  </si>
  <si>
    <t>AEROPORTO ROMA</t>
  </si>
  <si>
    <t>AEROPORTO DI BOLOGNA</t>
  </si>
  <si>
    <t>AEROPORTO DI CUNEO</t>
  </si>
  <si>
    <t>AEROPORTO DI GORIZIA</t>
  </si>
  <si>
    <t>SOGEAAL AEROPORTO DI ALGHERO</t>
  </si>
  <si>
    <t>https://app.albofornitori.it/</t>
  </si>
  <si>
    <t>https://gare.servizicontarina.it/</t>
  </si>
  <si>
    <t>https://ingate.invitalia.it</t>
  </si>
  <si>
    <t>https://altocalore.traspare.com/</t>
  </si>
  <si>
    <t>https://parcobracciano.it/</t>
  </si>
  <si>
    <t>https://acquistisacbo.bravosolution.com/</t>
  </si>
  <si>
    <t>https://airportgenova-appalti.maggiolicloud.it/</t>
  </si>
  <si>
    <t>https://e-procurement.triesteairport.it/</t>
  </si>
  <si>
    <t>https://save-procurement.bravosolution.com/web/login.html</t>
  </si>
  <si>
    <t>https://anconainternationalairport.traspare.com</t>
  </si>
  <si>
    <t>https://abruzzoairport.traspare.com/</t>
  </si>
  <si>
    <t>https://www.sg.adr.it/</t>
  </si>
  <si>
    <t>https://gesac-procurement.bravosolution.com/</t>
  </si>
  <si>
    <t>https://gare.aeroporto.catania.it/</t>
  </si>
  <si>
    <t>https://sogaer.acquistitelematici.it/</t>
  </si>
  <si>
    <t>https://parma-airport.acquistitelematici.it</t>
  </si>
  <si>
    <t>https://aeroporto.cuneo.it</t>
  </si>
  <si>
    <t>https://extranet.abbanoa.it/</t>
  </si>
  <si>
    <t>AEROPORTO DI PALERMO- GESAP</t>
  </si>
  <si>
    <t>AEROPORTO DI CIVITAVECCHIA</t>
  </si>
  <si>
    <t>AEROPORTO DI FANO</t>
  </si>
  <si>
    <t>FNM</t>
  </si>
  <si>
    <t>GRUPPO TORINESE TRASPORTI</t>
  </si>
  <si>
    <t xml:space="preserve">FER - FERROVIE EMILIA ROMAGNA </t>
  </si>
  <si>
    <t>TFT- TRASPORTO FERROVIARIO TOSCANO</t>
  </si>
  <si>
    <t>EAV- FERROVIE DELLA CAMPANIA</t>
  </si>
  <si>
    <t>FERROVIE APPULO LOCANE</t>
  </si>
  <si>
    <t>FERROVIE DELLA CALABRIA SRL</t>
  </si>
  <si>
    <t>LFI</t>
  </si>
  <si>
    <t>RFI</t>
  </si>
  <si>
    <t>FERROTRAMVIARIA</t>
  </si>
  <si>
    <t>SERVIZI TERRITORIALI</t>
  </si>
  <si>
    <t>ITALFERR</t>
  </si>
  <si>
    <t>FORFER</t>
  </si>
  <si>
    <t xml:space="preserve">SAF BY ARRIVA </t>
  </si>
  <si>
    <t>MERCITALIA</t>
  </si>
  <si>
    <t>AMAT</t>
  </si>
  <si>
    <t>ATAC</t>
  </si>
  <si>
    <t>ATVO</t>
  </si>
  <si>
    <t>ASTRAL</t>
  </si>
  <si>
    <t>TPL LINEA</t>
  </si>
  <si>
    <t>GRANDI STAZIONI RAIL</t>
  </si>
  <si>
    <t>FERROVIA CIRCUMETNEA</t>
  </si>
  <si>
    <t>ITALO</t>
  </si>
  <si>
    <t>FERSERVIZI</t>
  </si>
  <si>
    <t>TEATRO DI TORINO</t>
  </si>
  <si>
    <t>TEATRO DI VENEZIA - GRAN TEATRO LA FENICIE</t>
  </si>
  <si>
    <t>FONDAZIONE TEATRO ROMA</t>
  </si>
  <si>
    <t xml:space="preserve">TEATRO MASSIMO </t>
  </si>
  <si>
    <t>PICCOLO TEATRO</t>
  </si>
  <si>
    <t xml:space="preserve">TEATRO SAN CARLO </t>
  </si>
  <si>
    <t xml:space="preserve">PUCCINI FESTIVAL TEATRO </t>
  </si>
  <si>
    <t>FONDAZIONE ATER</t>
  </si>
  <si>
    <t xml:space="preserve">TEATRO DEL GIGLIO </t>
  </si>
  <si>
    <t>FONDAZIONE TEATRO DONIZETTI</t>
  </si>
  <si>
    <t>TEATRO ALLA SCALA</t>
  </si>
  <si>
    <t>DESPAR</t>
  </si>
  <si>
    <t>CONAD</t>
  </si>
  <si>
    <t>ESSELUNGA</t>
  </si>
  <si>
    <t>EUROSPIN</t>
  </si>
  <si>
    <t>LIDL</t>
  </si>
  <si>
    <t>MIGROSS</t>
  </si>
  <si>
    <t>DESPAR SUD ITALIA</t>
  </si>
  <si>
    <t>PAM</t>
  </si>
  <si>
    <t>MINISTERO INFRASTRUTTURE DEI TRASPORTI</t>
  </si>
  <si>
    <t>POSTE ITALIANE</t>
  </si>
  <si>
    <t xml:space="preserve">OASI LAGO SALSO </t>
  </si>
  <si>
    <t>ALEA AMBIENTE</t>
  </si>
  <si>
    <t>COUPA SUPPLIER PORTAL</t>
  </si>
  <si>
    <t>ANAS</t>
  </si>
  <si>
    <t>AGS</t>
  </si>
  <si>
    <t>AIRGEST</t>
  </si>
  <si>
    <t xml:space="preserve">AMTS </t>
  </si>
  <si>
    <t>ZETA COSTRUZIONI</t>
  </si>
  <si>
    <t>ECO ENNA SERVIZI</t>
  </si>
  <si>
    <t>IPAB LA PIEVE</t>
  </si>
  <si>
    <t>ORIGINALSYSTEMS</t>
  </si>
  <si>
    <t>VIVERE ACQUA</t>
  </si>
  <si>
    <t>SICILIA ACQUE</t>
  </si>
  <si>
    <t>ACQUE BRESCIANE</t>
  </si>
  <si>
    <t>PADANIA ACQUE</t>
  </si>
  <si>
    <t>SISI ACQUE</t>
  </si>
  <si>
    <t>ACQUEDOTTI SCPA</t>
  </si>
  <si>
    <t>ACQUA NOVARA VCO</t>
  </si>
  <si>
    <t>ALPI ACQUE</t>
  </si>
  <si>
    <t>SMAT TORINO</t>
  </si>
  <si>
    <t>ROMAGNA ACQUE</t>
  </si>
  <si>
    <t>FLAVIA SERVIZI</t>
  </si>
  <si>
    <t>ACQUEDOTTO PUGLIESE</t>
  </si>
  <si>
    <t xml:space="preserve">AMAP SPA </t>
  </si>
  <si>
    <t>EAUT</t>
  </si>
  <si>
    <t>IRIS ACQUA</t>
  </si>
  <si>
    <t>UNIACQUE</t>
  </si>
  <si>
    <t>CALTACQUA</t>
  </si>
  <si>
    <t>GAIA SERVIZI IDRICI</t>
  </si>
  <si>
    <t>GRANSASSO ACQUA</t>
  </si>
  <si>
    <t>PRO Q</t>
  </si>
  <si>
    <t>LAMEZIA MULTISERVIZI</t>
  </si>
  <si>
    <t>SIIS SPA</t>
  </si>
  <si>
    <t>CADF</t>
  </si>
  <si>
    <t>ACQUE RISORGIVE</t>
  </si>
  <si>
    <t>AMIA</t>
  </si>
  <si>
    <t>CIRA</t>
  </si>
  <si>
    <t>CONSORZIO 1 TOSCANA NORD</t>
  </si>
  <si>
    <t>CONSORZIO DI BONIFICA INTEGRALE DEI BACINI</t>
  </si>
  <si>
    <t>SOCIETA' PER L'ACQUEDOTTO DEL NERA</t>
  </si>
  <si>
    <t>TENNACOLA</t>
  </si>
  <si>
    <t>ASM VOGHERA</t>
  </si>
  <si>
    <t>COMO ACQUA</t>
  </si>
  <si>
    <t>HERA</t>
  </si>
  <si>
    <t>ASM PAVIA</t>
  </si>
  <si>
    <t>CAP HOLDING</t>
  </si>
  <si>
    <t>CONSAC GESTIONI IDRICHE SPA</t>
  </si>
  <si>
    <t>ASET SPA</t>
  </si>
  <si>
    <t>ATAF FOGGIA</t>
  </si>
  <si>
    <t>RETE GAS BARI</t>
  </si>
  <si>
    <t>2IRETEGAS</t>
  </si>
  <si>
    <t>AMGAS</t>
  </si>
  <si>
    <t>TERNIRETI</t>
  </si>
  <si>
    <t>SADORIRETI</t>
  </si>
  <si>
    <t>AES FANO</t>
  </si>
  <si>
    <t>LENERGIE</t>
  </si>
  <si>
    <t>GAS PLUS</t>
  </si>
  <si>
    <t>BLIM BELLUNO</t>
  </si>
  <si>
    <t>GRUPPO ASCOPIAVE</t>
  </si>
  <si>
    <t>SEAB BOLZANO BOLZEN</t>
  </si>
  <si>
    <t>SNAM</t>
  </si>
  <si>
    <t>PIA OPERA</t>
  </si>
  <si>
    <t>GRUPPO ASTM</t>
  </si>
  <si>
    <t>ACOSET</t>
  </si>
  <si>
    <t>GSE</t>
  </si>
  <si>
    <t>UNIRELAB</t>
  </si>
  <si>
    <t>ACEA</t>
  </si>
  <si>
    <t>EDISON</t>
  </si>
  <si>
    <t>BIOGEM</t>
  </si>
  <si>
    <t>TERNA</t>
  </si>
  <si>
    <t>V RETI</t>
  </si>
  <si>
    <t>MEDIO CHAMPO</t>
  </si>
  <si>
    <t>GEAL</t>
  </si>
  <si>
    <t>AMG</t>
  </si>
  <si>
    <t>SALERNO ENERGIA</t>
  </si>
  <si>
    <t>ATES</t>
  </si>
  <si>
    <t>TOSCANA ENERGIA (ASSOCIATA CON ITALGAS)</t>
  </si>
  <si>
    <t>ETRA</t>
  </si>
  <si>
    <t>ACINQUE ENERGIA</t>
  </si>
  <si>
    <t>ENGIE</t>
  </si>
  <si>
    <t>ALPERIA ENERGIA</t>
  </si>
  <si>
    <t>AMGA</t>
  </si>
  <si>
    <t xml:space="preserve">ENI-SPACE </t>
  </si>
  <si>
    <t>ASEC TRADE SRL</t>
  </si>
  <si>
    <t>CONSORZIO DI BONIFICA</t>
  </si>
  <si>
    <t>ASSM</t>
  </si>
  <si>
    <t>AMAIE ENERGIA</t>
  </si>
  <si>
    <t>ENERCOM</t>
  </si>
  <si>
    <t>ENGINEERING 2K SPA</t>
  </si>
  <si>
    <t xml:space="preserve">BRIANZA ENERGIA </t>
  </si>
  <si>
    <t>CELLNEX</t>
  </si>
  <si>
    <t>AER</t>
  </si>
  <si>
    <t>EMILI AMBIENTE</t>
  </si>
  <si>
    <t>AVM SPA</t>
  </si>
  <si>
    <t>ARSARP</t>
  </si>
  <si>
    <t>COMUNE DI ROMA</t>
  </si>
  <si>
    <t>https://sogeaal.acquistitelematici.it</t>
  </si>
  <si>
    <t>https://portaleappalti.gesap.it</t>
  </si>
  <si>
    <t>https://portmobility.acquistitelematici.it</t>
  </si>
  <si>
    <t>https://appalti.fnmgroup.it</t>
  </si>
  <si>
    <t>https://fer.albofornitori.net/</t>
  </si>
  <si>
    <t>https://fal.albofornitoriweb.it/</t>
  </si>
  <si>
    <t>https://ferrotramviaria.traspare.com/</t>
  </si>
  <si>
    <t>https://albofornitori.stweb.it</t>
  </si>
  <si>
    <t>https: //www.forfer.it</t>
  </si>
  <si>
    <t>https://acquistionline.mercitalia.it</t>
  </si>
  <si>
    <t>https://atac.maggiolicloud.it/</t>
  </si>
  <si>
    <t>https://appalti.tpllinea.it/</t>
  </si>
  <si>
    <t>https://acquistionline.grandistazioni.it/</t>
  </si>
  <si>
    <t>https://circumetnea.acquistitelematici.it/</t>
  </si>
  <si>
    <t>https://teatroallascala.acquistitelematici.it/</t>
  </si>
  <si>
    <t>https://teatroregio.acquistitelematici.it/</t>
  </si>
  <si>
    <t>https://www.operaroma.it/</t>
  </si>
  <si>
    <t>https://teatrodiroma.acquistitelematici.it/</t>
  </si>
  <si>
    <t>https://www.esselunga.it/</t>
  </si>
  <si>
    <t>https://collect.smt.cloud/</t>
  </si>
  <si>
    <t>https://portalefornitori.pampanorama.it/</t>
  </si>
  <si>
    <t>https://altogardaservizi.acquistitelematici.it</t>
  </si>
  <si>
    <t>https://www.originalsystems.it</t>
  </si>
  <si>
    <t>https://vivereacquaprocurement.bravosolution.com</t>
  </si>
  <si>
    <t>https://portaleappalti.siciliacquespa.it/</t>
  </si>
  <si>
    <t>https://acquebresciane.acquistitelematici.it</t>
  </si>
  <si>
    <t>https://sisiacque.traspare.com/</t>
  </si>
  <si>
    <t>https://acqueveronesi.bravosolution.com/</t>
  </si>
  <si>
    <t>https://portaleappalti.smatorino.it/</t>
  </si>
  <si>
    <t>https://appalti.romagnacque.it/</t>
  </si>
  <si>
    <t>https://www.flaviaservizi.it/</t>
  </si>
  <si>
    <t>https://appalti.aqp.it</t>
  </si>
  <si>
    <t>https://gare.amapspa.it</t>
  </si>
  <si>
    <t>https://portaleappalti.acda.it</t>
  </si>
  <si>
    <t>https://appalticontratti.irisacqua.it/</t>
  </si>
  <si>
    <t>https://gransassoacqua.acquistitelematici.it/</t>
  </si>
  <si>
    <t>https://approvvigionamenti.cadf.it/</t>
  </si>
  <si>
    <t>https://bacinisettentrionali.traspare.com</t>
  </si>
  <si>
    <t>https://tennacola.acquistitelematici.it/</t>
  </si>
  <si>
    <t>https://appalti.asmvoghera.it/</t>
  </si>
  <si>
    <t>https://consac.acquistitelematici.it</t>
  </si>
  <si>
    <t>https://ataffg.traspare.com</t>
  </si>
  <si>
    <t>https://retegasbari.acquistitelematici.it/</t>
  </si>
  <si>
    <t>https://2iretegasprocurement.bravosolution.com/</t>
  </si>
  <si>
    <t>https://asec.acquistitelematici.it/</t>
  </si>
  <si>
    <t>https://amgasfg.traspare.com/</t>
  </si>
  <si>
    <t>https://www.sadorireti.it</t>
  </si>
  <si>
    <t>https://supplier.snam.it/</t>
  </si>
  <si>
    <t>https://retisrl.acquistitelematici.it/</t>
  </si>
  <si>
    <t>https://cogeser.acquistitelematici.it/</t>
  </si>
  <si>
    <t>https://appalti.gse.it/</t>
  </si>
  <si>
    <t>https://portaleacquisti.gruppoiren.it/</t>
  </si>
  <si>
    <t>https://cucgrupposistemisalerno.traspare.com/</t>
  </si>
  <si>
    <t>https://atesenergia.acquistitelematici.it/</t>
  </si>
  <si>
    <t>https://www.heraservizienergia.it/</t>
  </si>
  <si>
    <t>https://etraspa.bravosolution.com/</t>
  </si>
  <si>
    <t>https://albofornitori.gruppoacinque.it/</t>
  </si>
  <si>
    <t>https://amga.acquistitelematici.it/</t>
  </si>
  <si>
    <t>https://enispace.eni.com/</t>
  </si>
  <si>
    <t>https://asectrade.acquistitelematici.it/</t>
  </si>
  <si>
    <t>https://gareappalti.hydrogea-pm.it</t>
  </si>
  <si>
    <t>https://aeroportodifano.it</t>
  </si>
  <si>
    <t>https://gtt-to.acquistitelematici.it</t>
  </si>
  <si>
    <t>https://appalti.amt.genova.it</t>
  </si>
  <si>
    <t>https://www.arrivaudine.it/en/bandi-e-gare/albo-fornitori/</t>
  </si>
  <si>
    <t>https://fondazioneteatromassimo-appalti.maggiolicloud.it/</t>
  </si>
  <si>
    <t>https://www.teatrosancarlo.it/it/amministrazione-trasparente/bandi-di-gara-e-contratti.html</t>
  </si>
  <si>
    <t>https://www.puccinifestival.it/albo-fornitori/</t>
  </si>
  <si>
    <t>https://www.ater.emr.it/it/news/albo-fornitori</t>
  </si>
  <si>
    <t>https://www.teatrodelgiglio.it/it/albo-fornitori/</t>
  </si>
  <si>
    <t>https://desparitalia.it</t>
  </si>
  <si>
    <t>https://appalti.conad.fo.it</t>
  </si>
  <si>
    <t>https://negoziazioni.eurospin.it/costruzioni</t>
  </si>
  <si>
    <t>https://www.realestate.lidl.it</t>
  </si>
  <si>
    <t>https://portaleappalti.mit.gov.it</t>
  </si>
  <si>
    <t>https://oasilagosalso.com/</t>
  </si>
  <si>
    <t>https://supplier.coupahost.com/profile</t>
  </si>
  <si>
    <t>https://airgest.acquistitelematici.it/profile/update</t>
  </si>
  <si>
    <t>https://www.ipab-lapieve.it</t>
  </si>
  <si>
    <t>https://portale-gare.sal.lo.it/</t>
  </si>
  <si>
    <t>https://www.acquedottiscpa.com/amm-trasparente/iscrizione albo</t>
  </si>
  <si>
    <t>https://mm.pro-q.it/</t>
  </si>
  <si>
    <t>https://acquerisorgive-appalti.maggolicloud.it/</t>
  </si>
  <si>
    <t>https://albocbtoscananord.it/</t>
  </si>
  <si>
    <t>https://albo-gare.ciip.it</t>
  </si>
  <si>
    <t>https://www.acquedottodelnera.it/albofornitori/</t>
  </si>
  <si>
    <t>https://lenergie.com/areafornitori/fornitori-beni-servizi/</t>
  </si>
  <si>
    <t>https://www.gasplus.it/lavoracongp.html</t>
  </si>
  <si>
    <t>https://www.gruppoascopiave.it/generalità esecutori/</t>
  </si>
  <si>
    <t>https://seab.bz.it/it/fornitori</t>
  </si>
  <si>
    <t>https://procurement-gruppoacea.app.jaggaer.com/</t>
  </si>
  <si>
    <t>https://www.biogem.it/index.php/it/albo-fornitori/</t>
  </si>
  <si>
    <t>https://www.v-reti.it/</t>
  </si>
  <si>
    <t>https://amgenergia.pro-q.it/</t>
  </si>
  <si>
    <t>https://s1-ev.ariba.com/</t>
  </si>
  <si>
    <t>https://e-procurement.engie.it</t>
  </si>
  <si>
    <t>https://assm-spa-appalti.maggiolicloud.it</t>
  </si>
  <si>
    <t>https://www.eng2k.com/contatti/albofornitori/</t>
  </si>
  <si>
    <t>https://fornitori.cellnextelecom.it/albo/conferma/</t>
  </si>
  <si>
    <t>https://aer-appalti.maggiolicloud.it/</t>
  </si>
  <si>
    <t>https://app.albofornitori.it/alboeproc/albo_emiliambiente</t>
  </si>
  <si>
    <t>https://www.arsarp.it/comunicaz/albo-dei-fornitori</t>
  </si>
  <si>
    <t>https://gare.comune.roma.it</t>
  </si>
  <si>
    <t>CONSORZIO EV</t>
  </si>
  <si>
    <t>ASA SERVIZI</t>
  </si>
  <si>
    <t>CINECITTA' LUCE SRL</t>
  </si>
  <si>
    <t>COMUNE AQUILA</t>
  </si>
  <si>
    <t>COMUNE DI PALERMO</t>
  </si>
  <si>
    <t>COMUNE DI MESSINA</t>
  </si>
  <si>
    <t>COMUNE DI VENEZIA</t>
  </si>
  <si>
    <t>COMUNE DI ENNA</t>
  </si>
  <si>
    <t>COMUNE DI LOCATE DI TRIULZI</t>
  </si>
  <si>
    <t>COMUNE DI OPERA</t>
  </si>
  <si>
    <t>COMUNE DI ACERRA</t>
  </si>
  <si>
    <t>COMUNE DI AFRAGOLA</t>
  </si>
  <si>
    <t>COMUNE DI ALASSIO</t>
  </si>
  <si>
    <t>COMUNE DI ALBA</t>
  </si>
  <si>
    <t>COMUNE DI ALBANO LAZIALE</t>
  </si>
  <si>
    <t>COMUNE DI ALBENGA</t>
  </si>
  <si>
    <t>COMUNE DI ALBIGNASEGO</t>
  </si>
  <si>
    <t>COMUNE DI ALMESE</t>
  </si>
  <si>
    <t>COMUNE DI ALTAVILLA SILENTINA</t>
  </si>
  <si>
    <t>COMUNE DI ALVIGNANO</t>
  </si>
  <si>
    <t>COMUNE DI ANCONA</t>
  </si>
  <si>
    <t>COMUNE DI ANDEZENO</t>
  </si>
  <si>
    <t>COMUNE DI ANZIO</t>
  </si>
  <si>
    <t>COMUNE DI APRILIA</t>
  </si>
  <si>
    <t>COMUNE DI ARDEA</t>
  </si>
  <si>
    <t>COMUNE DI ASCOLI PICENO</t>
  </si>
  <si>
    <t>COMUNE DI ASTI</t>
  </si>
  <si>
    <t>COMUNE DI BARI</t>
  </si>
  <si>
    <t>COMUNE DI BARLETTA</t>
  </si>
  <si>
    <t>COMUNE DI BARONISSI</t>
  </si>
  <si>
    <t>COMUNE DI BATTIPAGLIA</t>
  </si>
  <si>
    <t>COMUNE DI BENEVENTO</t>
  </si>
  <si>
    <t>COMUNE DI BIBIANA</t>
  </si>
  <si>
    <t>COMUNE DI BOLOGNA</t>
  </si>
  <si>
    <t>COMUNE DI BORGARO TORINESE</t>
  </si>
  <si>
    <t>COMUNE DI BORGO SAN DALMAZZO</t>
  </si>
  <si>
    <t>COMUNE DI BRA</t>
  </si>
  <si>
    <t>COMUNE DI BRICHERASIO</t>
  </si>
  <si>
    <t>COMUNE DI BRINDISI</t>
  </si>
  <si>
    <t>COMUNE DI BUSSOLENGO</t>
  </si>
  <si>
    <t>COMUNE DI CAGLIARI</t>
  </si>
  <si>
    <t>COMUNE DI CAIAZZO</t>
  </si>
  <si>
    <t>COMUNE DI CALTALGIRONE</t>
  </si>
  <si>
    <t>COMUNE DI CALTANISSETTA</t>
  </si>
  <si>
    <t>COMUNE DI CALVIZZANO</t>
  </si>
  <si>
    <t>COMUNE DI CAMERI</t>
  </si>
  <si>
    <t>COMUNE DI CAMPI BISENZIO</t>
  </si>
  <si>
    <t>COMUNE DI CAMPOBASSO</t>
  </si>
  <si>
    <t>COMUNE DI CANCELLO ED ARNONE</t>
  </si>
  <si>
    <t>COMUNE DI CANELLI</t>
  </si>
  <si>
    <t>COMUNE DI CANISCHIO</t>
  </si>
  <si>
    <t>COMUNE DI CANTALUPA</t>
  </si>
  <si>
    <t>COMUNE DI CANTOIRA</t>
  </si>
  <si>
    <t>COMUNE DI CAPODRISE</t>
  </si>
  <si>
    <t>COMUNE DI CARBONIA</t>
  </si>
  <si>
    <t>COMUNE DI CARRARA</t>
  </si>
  <si>
    <t>COMUNE DI CASAL DI PRINCIPE</t>
  </si>
  <si>
    <t>COMUNE DI CASALBORGONE</t>
  </si>
  <si>
    <t>COMUNE DI CASAPULLA</t>
  </si>
  <si>
    <t>COMUNE DI CASARSA DELLA DELIZIA</t>
  </si>
  <si>
    <t>COMUNE DI CASERTA</t>
  </si>
  <si>
    <t>COMUNE DI CASTAGNOLE PIEMONTE</t>
  </si>
  <si>
    <t>COMUNE DI CASTELLAMONTE</t>
  </si>
  <si>
    <t>COMUNE DI CATANZARO</t>
  </si>
  <si>
    <t>COMUNE DI CAVA DE TIRRENI</t>
  </si>
  <si>
    <t>COMUNE DI CAVOUR</t>
  </si>
  <si>
    <t>COMUNE DI CERIGNOLA</t>
  </si>
  <si>
    <t>COMUNE DI CERVETERI</t>
  </si>
  <si>
    <t>COMUNE DI CERVIA</t>
  </si>
  <si>
    <t>COMUNE DI CERVINARA</t>
  </si>
  <si>
    <t>COMUNE DI CEVA</t>
  </si>
  <si>
    <t>COMUNE DI CHIAVARI</t>
  </si>
  <si>
    <t>COMUNE DI CHIAVERANO</t>
  </si>
  <si>
    <t>COMUNE DI CHIOGGIA</t>
  </si>
  <si>
    <t>COMUNE DI CINZANO</t>
  </si>
  <si>
    <t>COMUNE DI CIVITANOVA</t>
  </si>
  <si>
    <t>COMUNE DI CIVITAVECCHIA</t>
  </si>
  <si>
    <t>COMUNE DI CONEGLIANO</t>
  </si>
  <si>
    <t>COMUNE DI CORDENONS</t>
  </si>
  <si>
    <t>COMUNE DI COSENZA</t>
  </si>
  <si>
    <t>COMUNE DI CRISPANO</t>
  </si>
  <si>
    <t>COMUNE DI CUNEO</t>
  </si>
  <si>
    <t>COMUNE DI CURTI</t>
  </si>
  <si>
    <t>COMUNE DI DRAGONI</t>
  </si>
  <si>
    <t>COMUNE DI DURAZZANO</t>
  </si>
  <si>
    <t>COMUNE DI EMPOLI</t>
  </si>
  <si>
    <t>COMUNE DI FIRENZE</t>
  </si>
  <si>
    <t>COMUNE DI FIUME VENETO</t>
  </si>
  <si>
    <t>COMUNE DI FOGGIA</t>
  </si>
  <si>
    <t>COMUNE DI FOIANO</t>
  </si>
  <si>
    <t>COMUNE DI FORLIMPOPOLI</t>
  </si>
  <si>
    <t>COMUNE DI FORNO CANAVESE</t>
  </si>
  <si>
    <t>COMUNE DI FRANCOLISE</t>
  </si>
  <si>
    <t>COMUNE DI FROSSASCO E CANTALUPA</t>
  </si>
  <si>
    <t>COMUNE DI GASSINO TORINESE</t>
  </si>
  <si>
    <t>COMUNE DI GENOVA</t>
  </si>
  <si>
    <t>COMUNE DI GENZANO DI ROMA</t>
  </si>
  <si>
    <t>COMUNE DI GIFFONI SEI CASALI</t>
  </si>
  <si>
    <t>COMUNE DI GIUGLIANO IN CAMPANIA</t>
  </si>
  <si>
    <t>COMUNE DI GRAGNANO</t>
  </si>
  <si>
    <t>COMUNE DI GRIGNASCO</t>
  </si>
  <si>
    <t>COMUNE DI IMPERIA</t>
  </si>
  <si>
    <t>COMUNE DI ISERNIA</t>
  </si>
  <si>
    <t>COMUNE DI JESI</t>
  </si>
  <si>
    <t>COMUNE DI LA SPEZIA</t>
  </si>
  <si>
    <t>COMUNE DI LATINA</t>
  </si>
  <si>
    <t>COMUNE DI LIVORNO FERRARIS</t>
  </si>
  <si>
    <t>COMUNE DI LIVORNO</t>
  </si>
  <si>
    <t>COMUNE DI LOANO</t>
  </si>
  <si>
    <t>COMUNE DI LOCANA</t>
  </si>
  <si>
    <t>COMUNE DI LUCCA</t>
  </si>
  <si>
    <t>COMUNE DI LUSERNA SAN GIOVANNI</t>
  </si>
  <si>
    <t>COMUNE DI LUZZARA</t>
  </si>
  <si>
    <t>COMUNE DI MACERATA</t>
  </si>
  <si>
    <t>COMUNE DI MAIORI</t>
  </si>
  <si>
    <t>COMUNE DI MANFREDONIA</t>
  </si>
  <si>
    <t>COMUNE DI MARCIANISE</t>
  </si>
  <si>
    <t>COMUNE DI MARSALA</t>
  </si>
  <si>
    <t>COMUNE DI MASSA</t>
  </si>
  <si>
    <t>COMUNE DI MELDOLA</t>
  </si>
  <si>
    <t>COMUNE DI MELITO</t>
  </si>
  <si>
    <t>COMUNE DI MODIGLIANA</t>
  </si>
  <si>
    <t>COMUNE DI MOLINARA</t>
  </si>
  <si>
    <t>COMUNE DI MONOPOLI</t>
  </si>
  <si>
    <t>COMUNE DI MONSELICE</t>
  </si>
  <si>
    <t>COMUNE DI MONTECCHIO MAGGIORE</t>
  </si>
  <si>
    <t>COMUNE DI MONTEROTONDO</t>
  </si>
  <si>
    <t>COMUNE DI MONTEVARCHI</t>
  </si>
  <si>
    <t>COMUNE DI NAPOLI</t>
  </si>
  <si>
    <t>COMUNE DI NOCERA INFERIORE E ANGRI</t>
  </si>
  <si>
    <t>COMUNE DI NOLE</t>
  </si>
  <si>
    <t>COMUNE DI NONE</t>
  </si>
  <si>
    <t>COMUNE DI NOVATE MILANESE</t>
  </si>
  <si>
    <t>COMUNE DI ORTA SAN GIULIO</t>
  </si>
  <si>
    <t>COMUNE DI ORTONA</t>
  </si>
  <si>
    <t>COMUNE DI PADOVA</t>
  </si>
  <si>
    <t>COMUNE DI PARMA</t>
  </si>
  <si>
    <t>COMUNE DI PASIANO PORDENONE</t>
  </si>
  <si>
    <t>COMUNE DI PERTUSIO</t>
  </si>
  <si>
    <t>COMUNE DI PESARO</t>
  </si>
  <si>
    <t>COMUNE DI PESCHIERA DEL GARDA</t>
  </si>
  <si>
    <t>COMUNE DI PIACENZA</t>
  </si>
  <si>
    <t>COMUNE DI PIOVE DI SACCO</t>
  </si>
  <si>
    <t>COMUNE DI PISA</t>
  </si>
  <si>
    <t>COMUNE DI POMEZIA</t>
  </si>
  <si>
    <t>COMUNE DI PORCIA</t>
  </si>
  <si>
    <t>COMUNE DI PORTICI</t>
  </si>
  <si>
    <t>COMUNE DI PORTO SANT'EPIDIO</t>
  </si>
  <si>
    <t>COMUNE DI PORTOGRUARO</t>
  </si>
  <si>
    <t>COMUNE DI POSITANO</t>
  </si>
  <si>
    <t>COMUNE DI PRATO</t>
  </si>
  <si>
    <t>COMUNE DI PUGLIANELLO</t>
  </si>
  <si>
    <t>COMUNE DI RAGUSA</t>
  </si>
  <si>
    <t>COMUNE DI RAPALLO</t>
  </si>
  <si>
    <t>COMUNE DI RAVELLO</t>
  </si>
  <si>
    <t>COMUNE DI RAVENNA</t>
  </si>
  <si>
    <t>COMUNE DI REGGIO CALABRIA</t>
  </si>
  <si>
    <t>COMUNE DI RENDE</t>
  </si>
  <si>
    <t>COMUNE DI RIETI</t>
  </si>
  <si>
    <t>COMUNE DI RIMINI</t>
  </si>
  <si>
    <t>COMUNE DI RIVALTA DI TORINO</t>
  </si>
  <si>
    <t>COMUNE DI ROCCA CANAVESE</t>
  </si>
  <si>
    <t>COMUNE DI ROCCAINOLA</t>
  </si>
  <si>
    <t>COMUNE DI ROMAGNANO SESIA</t>
  </si>
  <si>
    <t>COMUNE DI RONCO CANAVESE</t>
  </si>
  <si>
    <t>COMUNE DI ROSETO DEGLI ABRUZZI</t>
  </si>
  <si>
    <t>COMUNE DI RUVIANO</t>
  </si>
  <si>
    <t>COMUNE DI SALASSA</t>
  </si>
  <si>
    <t>COMUNE DI SALENTO</t>
  </si>
  <si>
    <t>COMUNE DI SALERNO</t>
  </si>
  <si>
    <t>COMUNE DI SAN GIOVANNI LUPATOTO</t>
  </si>
  <si>
    <t>COMUNE DI SAN LORENZO MAGGIORE</t>
  </si>
  <si>
    <t>COMUNE DI SAN MAURO TORINESE</t>
  </si>
  <si>
    <t>COMUNE DI SANGIULIANOTERME</t>
  </si>
  <si>
    <t>COMUNE DI SANREMO</t>
  </si>
  <si>
    <t>COMUNE DI SANTAMARIA A VICO</t>
  </si>
  <si>
    <t>COMUNE DI SANT'AMBROGIO DI V</t>
  </si>
  <si>
    <t>COMUNE DI SANT'ANASTASIA</t>
  </si>
  <si>
    <t>COMUNE DI SAVONA</t>
  </si>
  <si>
    <t>COMUNE DI SCANDICCI</t>
  </si>
  <si>
    <t>COMUNE DI SCHIO</t>
  </si>
  <si>
    <t>COMUNE DI SERRE</t>
  </si>
  <si>
    <t>COMUNE DI SESTO FIORENTINO</t>
  </si>
  <si>
    <t>COMUNE DI SIENA</t>
  </si>
  <si>
    <t>COMUNE DI SIRACUSA</t>
  </si>
  <si>
    <t>COMUNE DI TAGGIA</t>
  </si>
  <si>
    <t>COMUNE DI TARANTO</t>
  </si>
  <si>
    <t>COMUNE DI TERAMO</t>
  </si>
  <si>
    <t>COMUNE DI TERMOLI</t>
  </si>
  <si>
    <t>COMUNE DI TERRACINA</t>
  </si>
  <si>
    <t>COMUNE DI TIVOLI</t>
  </si>
  <si>
    <t>COMUNE DI TORRE DEL GRECO</t>
  </si>
  <si>
    <t>COMUNE DI TRIGGIANO</t>
  </si>
  <si>
    <t>COMUNE DI VALDAGNO</t>
  </si>
  <si>
    <t>COMUNE DI VALLATA ANZANO GUARDIA</t>
  </si>
  <si>
    <t>COMUNE DI VALLE DEL SABATO</t>
  </si>
  <si>
    <t>COMUNE DI VELLETRI</t>
  </si>
  <si>
    <t>COMUNE DI VENTIMIGLIA</t>
  </si>
  <si>
    <t>COMUNE DI VIETRI SUL MARE</t>
  </si>
  <si>
    <t>COMUNE DI VIGORE</t>
  </si>
  <si>
    <t>COMUNE DI VILLADOSSOLA</t>
  </si>
  <si>
    <t>COMUNE DI VITERBO</t>
  </si>
  <si>
    <t>COMUNE DI VIVARO</t>
  </si>
  <si>
    <t>COMUNE DI VOLPIANO</t>
  </si>
  <si>
    <t>COMUNE VARESE</t>
  </si>
  <si>
    <t>COMUNI DI VISCIANO, AVELLINO, AVELLA</t>
  </si>
  <si>
    <t>NET MARKET PLUS</t>
  </si>
  <si>
    <t>SARONNO SERVIZI SPA</t>
  </si>
  <si>
    <t>COMUNE DI BRESCIA</t>
  </si>
  <si>
    <t>AMA ROMA</t>
  </si>
  <si>
    <t>COMUNE DI CASALNUOVO</t>
  </si>
  <si>
    <t>FARMACIE COMUNALI RIUNITE</t>
  </si>
  <si>
    <t>FARMACISTI DELLA PROVINCIA DI RIETI</t>
  </si>
  <si>
    <t>FARMACIE COMUNALI CREMA</t>
  </si>
  <si>
    <t>ALBO FARMACIE HERING</t>
  </si>
  <si>
    <t>GALENICASENESE</t>
  </si>
  <si>
    <t>AFM FARMACIE COMUNALI FERRARA SRL</t>
  </si>
  <si>
    <t>MULTISERVIZI CAERITE</t>
  </si>
  <si>
    <t>FARMACIE COMUNALI TERAMO</t>
  </si>
  <si>
    <t>ICARE VIAREGGIO</t>
  </si>
  <si>
    <t>ASP MESSINA</t>
  </si>
  <si>
    <t>ASL NAPOLI</t>
  </si>
  <si>
    <t>ASL BENEVENTO</t>
  </si>
  <si>
    <t>ASL TO 4 PIEMONTE</t>
  </si>
  <si>
    <t>ASL TO 3 PIEMONTE</t>
  </si>
  <si>
    <t>USLUMBRIA 2 - PUNTO ZERO</t>
  </si>
  <si>
    <t>ASL AVELLINO</t>
  </si>
  <si>
    <t>ASL NAPOLI 2 NORD</t>
  </si>
  <si>
    <t>ASL 2 LIGURIA</t>
  </si>
  <si>
    <t>ASL MATERA</t>
  </si>
  <si>
    <t>ASL CASERTA</t>
  </si>
  <si>
    <t>ASP CATANIA</t>
  </si>
  <si>
    <t>ASP BASSO LODIGIANO</t>
  </si>
  <si>
    <t>ASP CALTANISSETTA</t>
  </si>
  <si>
    <t>ASP MONTEDOMINI</t>
  </si>
  <si>
    <t>ASP UMBERTO I</t>
  </si>
  <si>
    <t>ASP ENNA</t>
  </si>
  <si>
    <t>ASP RAGUSA</t>
  </si>
  <si>
    <t>ASP COSENZA</t>
  </si>
  <si>
    <t>ASP SIRACUSA</t>
  </si>
  <si>
    <t>ASM MOLFETTA</t>
  </si>
  <si>
    <t>ASM TERNI</t>
  </si>
  <si>
    <t>ASM POMIGLIANO D'ARCO</t>
  </si>
  <si>
    <t>ASM CODOGNO</t>
  </si>
  <si>
    <t>ASM RIETI</t>
  </si>
  <si>
    <t>ASM ACQUILA</t>
  </si>
  <si>
    <t>IMS MARGHERITA DI SAVOIA</t>
  </si>
  <si>
    <t>IIS ALLENDE</t>
  </si>
  <si>
    <t>IC RANDI</t>
  </si>
  <si>
    <t>ISTITUTO COMPRENSIVO STATALE TERESA CONFALONIERI</t>
  </si>
  <si>
    <t>IC GIOVANNI PAOLO SECONDO</t>
  </si>
  <si>
    <t>IS CRISTOFORO COLOMBO</t>
  </si>
  <si>
    <t>SSM</t>
  </si>
  <si>
    <t>IPSEOA VARNELLI</t>
  </si>
  <si>
    <t>CONVITTO MARIO PAGANO</t>
  </si>
  <si>
    <t>I.C. BESANO- BRUSIMPIANO</t>
  </si>
  <si>
    <t>IC SETTIMO SAN PIETRO</t>
  </si>
  <si>
    <t>LICEO DE LIGUORI</t>
  </si>
  <si>
    <t>IC MOZZANICA</t>
  </si>
  <si>
    <t>IC 2 DE FILIPPO- VICO</t>
  </si>
  <si>
    <t>ITI A. RIGHI</t>
  </si>
  <si>
    <t>ICS CAMPANELLA STURZO</t>
  </si>
  <si>
    <t>IS LEONARDO DA VINCI</t>
  </si>
  <si>
    <t>IIS PETRUCCI FERRARIS MARESCA</t>
  </si>
  <si>
    <t>SECONDO CIRCOLO DIDATTICO LINGUITI AVERSA</t>
  </si>
  <si>
    <t>ICS SCALEA</t>
  </si>
  <si>
    <t>IC MACERATA</t>
  </si>
  <si>
    <t>ICS ALBERICO GENTILI</t>
  </si>
  <si>
    <t>IC LIPARI</t>
  </si>
  <si>
    <t>IIS CUCUZZA- EUCLIDE</t>
  </si>
  <si>
    <t>IIS ARENA</t>
  </si>
  <si>
    <t>IIS ALESSANDRO VOLTA</t>
  </si>
  <si>
    <t>IC DI VIA VALLETTA FOGLIANO</t>
  </si>
  <si>
    <t>IC ANNA ANTONINI</t>
  </si>
  <si>
    <t>IIS R. GORJUX</t>
  </si>
  <si>
    <t>IIS SERAFINO RIVA</t>
  </si>
  <si>
    <t>ISTITUTO GIOVAN BATTISTA FERRIGNO</t>
  </si>
  <si>
    <t>IIS B. PINCHETTI</t>
  </si>
  <si>
    <t>ISTITUTO COMPRENSIVO DI LUGAGNANO</t>
  </si>
  <si>
    <t>S FREUD</t>
  </si>
  <si>
    <t>L. VANVITELLI</t>
  </si>
  <si>
    <t>L. PIRANDELLO-SVEVO</t>
  </si>
  <si>
    <t>I CIRCOLO VIBO VALENTIA</t>
  </si>
  <si>
    <t>ORESTE LIZARDI GRAGNANO</t>
  </si>
  <si>
    <t>ICS PORLEZZA</t>
  </si>
  <si>
    <t>IC COPPARO</t>
  </si>
  <si>
    <t>IC CEPRANO</t>
  </si>
  <si>
    <t>IIS L. COBIANCHI</t>
  </si>
  <si>
    <t>IC VOLTERRA</t>
  </si>
  <si>
    <t>ITS ENEA MATTEI</t>
  </si>
  <si>
    <t>IPSA G. CASINI</t>
  </si>
  <si>
    <t>LICEO GALLOTTA</t>
  </si>
  <si>
    <t>LICEO SCIENTIFICO SCALEA</t>
  </si>
  <si>
    <t>ACCADEMIA BELLE ARTI DI NAPOLI</t>
  </si>
  <si>
    <t>IC SAN CESAREO</t>
  </si>
  <si>
    <t>IC CORTEMILIA SALICENTO</t>
  </si>
  <si>
    <t>DD. DON LORENZO MILANI</t>
  </si>
  <si>
    <t>IC COLLEFERRO II</t>
  </si>
  <si>
    <t>ICS RENATO GUTTUSO</t>
  </si>
  <si>
    <t>IIS GIORGIO AMBROSOLI</t>
  </si>
  <si>
    <t>ICS GIOVANNI XXIII</t>
  </si>
  <si>
    <t>ISTITUTO NAUTICO SAN GIORGIO</t>
  </si>
  <si>
    <t>IIS TELESI</t>
  </si>
  <si>
    <t>IIS Q CATAUDELLA</t>
  </si>
  <si>
    <t>ISTITUTO DANILO DOLCI</t>
  </si>
  <si>
    <t>ISTITUTO G. COLLEFERRO</t>
  </si>
  <si>
    <t>IIS MATTEO RICCI</t>
  </si>
  <si>
    <t>IIS POLO TECNOLOGICO IMPERIESE</t>
  </si>
  <si>
    <t>IIS ENRICO FERMI</t>
  </si>
  <si>
    <t>IPS CARLO PORTA</t>
  </si>
  <si>
    <t>LICEO SCIENTIFICO ENRICO FERMI</t>
  </si>
  <si>
    <t>IC DON DIANA</t>
  </si>
  <si>
    <t>IC VITALIANO BRANCATI</t>
  </si>
  <si>
    <t>ICS STEFANO DI CADORE</t>
  </si>
  <si>
    <t>CONSERVATORIO LICINIO REFICE</t>
  </si>
  <si>
    <t>IC SANTE GIUFFRIDA</t>
  </si>
  <si>
    <t>IC SEDEGLIANO</t>
  </si>
  <si>
    <t>IIS CROCE ALERAMO</t>
  </si>
  <si>
    <t>IIS VEN IGNAZIO CAPIZZI</t>
  </si>
  <si>
    <t>ISTITUTO F.U.L.G.I.S</t>
  </si>
  <si>
    <t>ICS ZANNOTTI</t>
  </si>
  <si>
    <t>IPSCT L. EINAUDI</t>
  </si>
  <si>
    <t>IC G. BARTOLENA</t>
  </si>
  <si>
    <t>IC SAN GIOVANNI BOSCO BUONAROTI</t>
  </si>
  <si>
    <t>ICS ANTONIO GENOVESI</t>
  </si>
  <si>
    <t>IC DE FILIPPO VICO</t>
  </si>
  <si>
    <t>IIS BRUNO MUNARI</t>
  </si>
  <si>
    <t>IC SAN FRANCESCO DI PAOLA</t>
  </si>
  <si>
    <t>IC RE DAVID</t>
  </si>
  <si>
    <t>IC BURLANDO</t>
  </si>
  <si>
    <t>IC TERRALBA</t>
  </si>
  <si>
    <t>IIS VILFREDO FEDERICO PERETO</t>
  </si>
  <si>
    <t>LICEO CLASSICO PIETRO GIANNONE</t>
  </si>
  <si>
    <t>LICEO SCIENTIFICO GIULIO CESARE VANINI</t>
  </si>
  <si>
    <t>ISTITUTO SANTA CHIARA</t>
  </si>
  <si>
    <t>IC G. CALOPRESE</t>
  </si>
  <si>
    <t>IC MARINA DI CERVETERI</t>
  </si>
  <si>
    <t>ITT ALTAMURA- DA VINCI</t>
  </si>
  <si>
    <t>IC BASILIANO E SEDEGLIANO</t>
  </si>
  <si>
    <t>IC GUSSAGO</t>
  </si>
  <si>
    <t>IC RITA LEVI MONTALCINI</t>
  </si>
  <si>
    <t>ITTL NAUTICO SAN GIORGIO</t>
  </si>
  <si>
    <t>IIS GALILEI DI PALO</t>
  </si>
  <si>
    <t>IPS V TELESE</t>
  </si>
  <si>
    <t>IC PASCOLI- GIOVINAZZI</t>
  </si>
  <si>
    <t>LICEO ALFONSO GATTO</t>
  </si>
  <si>
    <t>ICS M.O ATTILIO BAGNOLINI</t>
  </si>
  <si>
    <t>ICS CEPRANO</t>
  </si>
  <si>
    <t>IIS GALATONE</t>
  </si>
  <si>
    <t>IIS SANDRO PERTINI DI GENZANO</t>
  </si>
  <si>
    <t>LICEO STATALE C. LORENZINI</t>
  </si>
  <si>
    <t>ISTITUTO COMPRENSIVO V. FLACCO</t>
  </si>
  <si>
    <t>LICEO SCIENTIFICO A. GALLOTTA</t>
  </si>
  <si>
    <t>IC F. PENTIMALLI</t>
  </si>
  <si>
    <t>IC  CAULONIA</t>
  </si>
  <si>
    <t>L. MURIALDO</t>
  </si>
  <si>
    <t>CIOFS LAZIO</t>
  </si>
  <si>
    <t>IC D'ALCONTRES</t>
  </si>
  <si>
    <t>IIS G. COSSALI</t>
  </si>
  <si>
    <t>IC CLAUDIO ABBADO</t>
  </si>
  <si>
    <t>IC COMO PRESTINO- BECCIA</t>
  </si>
  <si>
    <t>IC SANTO STEFANO DI CADORE</t>
  </si>
  <si>
    <t>IC DI COPPARO</t>
  </si>
  <si>
    <t>ICS MARIA MONTESSORI</t>
  </si>
  <si>
    <t>IC PONZANO VENETO</t>
  </si>
  <si>
    <t>IC CAPUANA MINEO</t>
  </si>
  <si>
    <t>IC GIUSEPPE GIULIANO</t>
  </si>
  <si>
    <t>IC NICOLINI DI GIACOMO</t>
  </si>
  <si>
    <t>ICS IL MILIONE</t>
  </si>
  <si>
    <t>IC GALILEO NICOLINI</t>
  </si>
  <si>
    <t>ICS ROBERTO VALTURIO</t>
  </si>
  <si>
    <t>IC A. GENOVESI</t>
  </si>
  <si>
    <t>IIS PAOLO SARPI</t>
  </si>
  <si>
    <t>IIS ARCHIMEDE</t>
  </si>
  <si>
    <t>ISISS DON LORENZO MILANI</t>
  </si>
  <si>
    <t>IPSEOA V. TITONE</t>
  </si>
  <si>
    <t>IIS PIERSANTI MATTARELLA</t>
  </si>
  <si>
    <t>LICEO STATALE ARCHIMEDE</t>
  </si>
  <si>
    <t>CONVITTO NAZIONALE STATALE CICOGNINI</t>
  </si>
  <si>
    <t>IO GND'AGNILLO</t>
  </si>
  <si>
    <t>G.A. CESAREO</t>
  </si>
  <si>
    <t>ICS CESARE PAVESE</t>
  </si>
  <si>
    <t>UNIVERSITA' CATTOLICA</t>
  </si>
  <si>
    <t>IS C.A DALLA CHIESA</t>
  </si>
  <si>
    <t>LICEO SCIENTIFICO STATALE ENRICO FERMI</t>
  </si>
  <si>
    <t>ITS TURISMO ACCADEMY ROMA</t>
  </si>
  <si>
    <t>ICS MONTEMAGGIORE BELSITO</t>
  </si>
  <si>
    <t>IC L. SCHIAVINATO</t>
  </si>
  <si>
    <t>IIS UGO FOSCOLO</t>
  </si>
  <si>
    <t>ICS BAGNATICA</t>
  </si>
  <si>
    <t>ISIS GIUSTINO FORTUNATO</t>
  </si>
  <si>
    <t>IC A BELLI</t>
  </si>
  <si>
    <t>ICS VIMODRONE</t>
  </si>
  <si>
    <t>IC W. IOZZELLI</t>
  </si>
  <si>
    <t>UNIVERSITA' DEGLI STUDI DELLA BASILICATA</t>
  </si>
  <si>
    <t>https://venezia.acquistitelematici.it</t>
  </si>
  <si>
    <t>https://www.comune.locateditriulzi.mi.it</t>
  </si>
  <si>
    <t>https://eprocurement.consorziocev.it/alboeproc/albo.cev</t>
  </si>
  <si>
    <t>https://cinecitta-appalti.maggiolicloud.it/</t>
  </si>
  <si>
    <t>https://comuneaquila-appalti.maggiolicloud.it/</t>
  </si>
  <si>
    <t>https://cucalbanolaziale.acquistitelematici.it/</t>
  </si>
  <si>
    <t>https://comunealmese.traspare.com/</t>
  </si>
  <si>
    <t>https://altavillasilentina.acquistitelematici.it/</t>
  </si>
  <si>
    <t>https://sua.comune.ancona.it/</t>
  </si>
  <si>
    <t>https://comuneandezeno.traspare.com/employees/</t>
  </si>
  <si>
    <t>https://anziogare.acquistitelematici.it/</t>
  </si>
  <si>
    <t>https://ardea.traspare.com</t>
  </si>
  <si>
    <t>https://asp.traspare.com/</t>
  </si>
  <si>
    <t>https://appalti.comune.barletta.bt.it/</t>
  </si>
  <si>
    <t>https://comune.baronissi.sa.it/</t>
  </si>
  <si>
    <t>https://www.comune.battipaglia.sa.it/</t>
  </si>
  <si>
    <t>https://appalti.comune.benevento.it/</t>
  </si>
  <si>
    <t>comunebologna-appalti.maggiolicloud.it/</t>
  </si>
  <si>
    <t>https://gare.comune.borgarotorinese.to.it/</t>
  </si>
  <si>
    <t>https://borgosandalmazzo.traspare.com/</t>
  </si>
  <si>
    <t>https://appalti.comune.bra.cn.it/</t>
  </si>
  <si>
    <t>https://e-procurement.comune.brindisi.it</t>
  </si>
  <si>
    <t>https://appalti.comune.cagliari.it</t>
  </si>
  <si>
    <t>https://servizi.comune.caltagirone.ct.it/</t>
  </si>
  <si>
    <t>https://appalti.comune.caltanissetta.it</t>
  </si>
  <si>
    <t>https://calvizzano.traspare.com/</t>
  </si>
  <si>
    <t>https://cuccameri.traspare.com/</t>
  </si>
  <si>
    <t>https://start.toscana.it/</t>
  </si>
  <si>
    <t>https://cancelloedarnone.traspare.com/</t>
  </si>
  <si>
    <t>https://cucunionecanellimoasca.traspare.com/</t>
  </si>
  <si>
    <t>https://comunecapodrise.traspare.com/employees/</t>
  </si>
  <si>
    <t>https://carbonia.albofornitori.net</t>
  </si>
  <si>
    <t>https://comunedicasaldiprincipe.traspare.com/</t>
  </si>
  <si>
    <t>https://casalborgone.traspare.com</t>
  </si>
  <si>
    <t>https://comunecasapulla.traspare.com/employees/</t>
  </si>
  <si>
    <t>https://suite.2bells.it/</t>
  </si>
  <si>
    <t>https://comunecastagnolepiemonte.traspare.com/</t>
  </si>
  <si>
    <t>https://comunecastellamonte.traspare.com/employees/</t>
  </si>
  <si>
    <t>https://gare.comunecatanzaro.it</t>
  </si>
  <si>
    <t>https://comunecavour.traspare.com/</t>
  </si>
  <si>
    <t>https://ambitoterritorialecerignola.traspare.com/</t>
  </si>
  <si>
    <t>https://portaleappalti.comune.cervia.ra.it</t>
  </si>
  <si>
    <t>https://comune.chiaverano.to.it/</t>
  </si>
  <si>
    <t>https://albollpp.chioggia.org/</t>
  </si>
  <si>
    <t>https://cinzano.traspare.com/employees/</t>
  </si>
  <si>
    <t>https://civitavecchia-servizi-pubblici.acquistitelematici.it</t>
  </si>
  <si>
    <t>https://servizi.comune.conegliano.tv.it/</t>
  </si>
  <si>
    <t>https://comunedicosenza.traspare.com</t>
  </si>
  <si>
    <t>https://cucunioneterredellegravine.traspare.com/</t>
  </si>
  <si>
    <t>https://app.albofornitori.it/alboeproc/albo_comunecurti</t>
  </si>
  <si>
    <t>https://comunedurazzano.traspare.com/</t>
  </si>
  <si>
    <t>https://www.acquistinretepa.it/</t>
  </si>
  <si>
    <t>https://comunefoggia.traspare.com/</t>
  </si>
  <si>
    <t>https://comune.forlimpopoli.fc.it/</t>
  </si>
  <si>
    <t>https://fornocanavese.traspare.com/</t>
  </si>
  <si>
    <t>https://cucfrossascoecantalupa.traspare.com/</t>
  </si>
  <si>
    <t>https://cucgassinosansebastiano.traspare.com/</t>
  </si>
  <si>
    <t>https://albofornitori.comune.giugliano.na.it/</t>
  </si>
  <si>
    <t>https://comunegrignasco.traspare.com/</t>
  </si>
  <si>
    <t>https://appalti.comune.imperia.it/</t>
  </si>
  <si>
    <t>https://provincia-isernia.acquistitelematici.it/</t>
  </si>
  <si>
    <t>https://jesiservizi-appalti.maggiolicloud.it</t>
  </si>
  <si>
    <t>https://laspezia.acquistitelematici.it/</t>
  </si>
  <si>
    <t>https://livornoferraris.traspare.com/</t>
  </si>
  <si>
    <t>https://www.comunelivornoferraris.it</t>
  </si>
  <si>
    <t>https://umgptraspare.com/employees/</t>
  </si>
  <si>
    <t>https://start.e.toscana.it/comune-lucca/</t>
  </si>
  <si>
    <t>https://appaltigtcomac.regione.marche.it/</t>
  </si>
  <si>
    <t>https://comunedimanfredonia.traspare.com/</t>
  </si>
  <si>
    <t>https://comunemarcianise.traspare.com/employees</t>
  </si>
  <si>
    <t>https://appalti-comunemarsala.maggiolicloud.it/</t>
  </si>
  <si>
    <t>https://albofornitori.comune.carrara.ms.it</t>
  </si>
  <si>
    <t>https://comunemelito-appalti.maggiolicloud.it/</t>
  </si>
  <si>
    <t>https://www.comune.modigliana.fc.it/</t>
  </si>
  <si>
    <t>https://comunedimolinara.traspare.com</t>
  </si>
  <si>
    <t>https://comunemonopoli.acquistitelematici.it/</t>
  </si>
  <si>
    <t>https://gare.comune.montecchio-maggiore.vi.it/</t>
  </si>
  <si>
    <t>https://portalegare.cittametropolitanaroma.it</t>
  </si>
  <si>
    <t>https://montevarchi.albofornitori.net/</t>
  </si>
  <si>
    <t>https://acquistitelematici.comune.napoli.it</t>
  </si>
  <si>
    <t>https://cucnocerainferioreangri.acquistitelematici.it</t>
  </si>
  <si>
    <t>https://cucunionecomuniciriacese.traspare.com/</t>
  </si>
  <si>
    <t>https://comunenone.traspare.com/employees/</t>
  </si>
  <si>
    <t>https://novate-milanese.acquistitelematici.it</t>
  </si>
  <si>
    <t>https://comuneortasangiulio.traspare.com/</t>
  </si>
  <si>
    <t>https://gare.provincia.padova.it/</t>
  </si>
  <si>
    <t>https://vallichisonegermanasca.traspare.com/</t>
  </si>
  <si>
    <t>https://umvalgallenca.traspare.com/</t>
  </si>
  <si>
    <t>https://gare.comune.pesaro.pu.it/</t>
  </si>
  <si>
    <t>https://peschieradelgarda.pe-af.com</t>
  </si>
  <si>
    <t>https://piovedisacco.acquistitelematici.it/</t>
  </si>
  <si>
    <t>https://alice.comune.pisa.it/</t>
  </si>
  <si>
    <t>https://pomezia-appalti.maggiolicloud.it/</t>
  </si>
  <si>
    <t>https://comuneporcia-appalti.maggiolicloud.it/</t>
  </si>
  <si>
    <t>https://comuneportici-appalti.maggiolicloud.it</t>
  </si>
  <si>
    <t>https://appalti.elpinet.it/</t>
  </si>
  <si>
    <t>https://puglianello.acquistitelematici.it/register2</t>
  </si>
  <si>
    <t>https://appalti.comune.rapallo.ge.it/</t>
  </si>
  <si>
    <t>https://ravello.acquistitelematici.it/</t>
  </si>
  <si>
    <t>https://appalti.comune.ra.it</t>
  </si>
  <si>
    <t>https://provincia-re.acquistitelematici.it/</t>
  </si>
  <si>
    <t>https://rieti.albofornitori.net/</t>
  </si>
  <si>
    <t>https://appaltiecontratti.comune.rimini.it/</t>
  </si>
  <si>
    <t>https://rivalta.acquistitelematici.it/</t>
  </si>
  <si>
    <t>https://roccacanavese.traspare.com/</t>
  </si>
  <si>
    <t>https://comunediromagnanosesia.traspare.com/</t>
  </si>
  <si>
    <t>https://appalti.provincia.teramo.it/</t>
  </si>
  <si>
    <t>https://salassa.traspare.com/</t>
  </si>
  <si>
    <t>https://www.comune.sangiovannilupatoto.ur.it/</t>
  </si>
  <si>
    <t>https://comunesanmaurotorinese.traspare.com/</t>
  </si>
  <si>
    <t>https://sangiulianoterme.acquistitelematici.it/</t>
  </si>
  <si>
    <t>https://comunesantamariaavico.traspare.com/suppliers</t>
  </si>
  <si>
    <t>https://santambrogio.pe-af.com/</t>
  </si>
  <si>
    <t>https://ufficiogarecomunesantanastasia.traspare.com</t>
  </si>
  <si>
    <t>https://cucserre.traspare.com/employees/</t>
  </si>
  <si>
    <t>https://comunesestofiorentino.traspare.com</t>
  </si>
  <si>
    <t>https://comunetaggia.traspare.com/</t>
  </si>
  <si>
    <t>https://comunetaranto-appalti.maggiolicloud.it/</t>
  </si>
  <si>
    <t>https://comuneteramo-appalti.maggiolicloud.it/</t>
  </si>
  <si>
    <t>https://comunetermoli.traspare.com/</t>
  </si>
  <si>
    <t>https://tivoli.traspare.com/</t>
  </si>
  <si>
    <t>https://e-gov.comune.valdagno.vi.it</t>
  </si>
  <si>
    <t>https://cucanzanovallataguardia.traspare.com/</t>
  </si>
  <si>
    <t>https://cucvalledelsabato.traspare.com/</t>
  </si>
  <si>
    <t>https://velletri.acquistitelematici.it/</t>
  </si>
  <si>
    <t>https://appalti.comune.ventimiglia.it/</t>
  </si>
  <si>
    <t>https://vietri-sul-mare.acquistitelematici.it/</t>
  </si>
  <si>
    <t>https://comunevigone.traspare.com/</t>
  </si>
  <si>
    <t>https://villadossola.traspare.com/</t>
  </si>
  <si>
    <t>https://comunevolpiano.traspare.com/</t>
  </si>
  <si>
    <t>https://inva.i-faber.com/</t>
  </si>
  <si>
    <t>https://provincia-va.acquistitelematici.it</t>
  </si>
  <si>
    <t>https://suaprovinciaavellino.traspare.com/</t>
  </si>
  <si>
    <t>https://infogare.comune.brescia.it</t>
  </si>
  <si>
    <t>https://albofornitori.amaroma.it</t>
  </si>
  <si>
    <t>https://www.farmaciecomunalicrema.com/wp-content/uploads/modello-domanda-accreditamento.pdf</t>
  </si>
  <si>
    <t>https://www.heringlaboratori.com/albo-fornitori/</t>
  </si>
  <si>
    <t>https://galenicasenese.it/it/azienda-farmaceutica-galenica-senese/albo-fornitori</t>
  </si>
  <si>
    <t>https://www.afm.fe.it/</t>
  </si>
  <si>
    <t>https://ravennaholdingspa-appalti.maggiolicloud.it/PortaleAppalti/</t>
  </si>
  <si>
    <t>https://albofornitori.multiservizicaerite.it/</t>
  </si>
  <si>
    <t>https://www.icareviareggio.it/</t>
  </si>
  <si>
    <t>https://aspmessina-appalti.maggiolicloud.it/</t>
  </si>
  <si>
    <t>https://aslnapoli1centro.acquistitelematici.it/</t>
  </si>
  <si>
    <t>https://aslbenevento.acquistitelematici.it/</t>
  </si>
  <si>
    <t>https://www.aslto4.piemonte.it/</t>
  </si>
  <si>
    <t>https://portaleappalti.aslto3.piemonte.it/</t>
  </si>
  <si>
    <t>https://aslavellino-appalti.maggiolicloud.it/</t>
  </si>
  <si>
    <t>https://portalefornitori.asl2.liguria.it/</t>
  </si>
  <si>
    <t>https://app.albofornitori.it/alboeproc/albo_asmbasilicata</t>
  </si>
  <si>
    <t>https://app.albofornitori.it/alboeproc/albo_asicaserta</t>
  </si>
  <si>
    <t>https://stella.regione.lazio.it/Portale/registrazione</t>
  </si>
  <si>
    <t>https://servizi.aslto5.piemonte.it/PortaleFornitori/</t>
  </si>
  <si>
    <t>https://aspbassolodigiano.it/iscrizione-albo-fornitori/</t>
  </si>
  <si>
    <t>https://montedomini.acquistitelematici.it/</t>
  </si>
  <si>
    <t>http://www.aspumbertoprimo.it/chi-siamo/albo-fornitori</t>
  </si>
  <si>
    <t>https://www.aspenna.it/2010/04/16/albo-fornitori/</t>
  </si>
  <si>
    <t>https://app.albofornitori.it/alboeproc/albo_aspragusa</t>
  </si>
  <si>
    <t>https://aspcosenza.ga-t.it/</t>
  </si>
  <si>
    <t>https://web.asp.sr.it/</t>
  </si>
  <si>
    <t>http://www.asmmolfetta.it/albofornitori.asp</t>
  </si>
  <si>
    <t>https://www.asmterni.it/</t>
  </si>
  <si>
    <t>https://www.asmpomigliano.it/</t>
  </si>
  <si>
    <t>http://asmrieti.albofornitoriweb.it/</t>
  </si>
  <si>
    <t>https://asmaq.acquistitelematici.it/register_2</t>
  </si>
  <si>
    <t>https://app.albofornitori.it/alboeproc/albo_asmrieti</t>
  </si>
  <si>
    <t>https://margheritadisavoiaroma.edu.it/albo-fornitori/</t>
  </si>
  <si>
    <t>https://allendecustodi.edu.it/avviso-istituzione-albo-fornitori-anno-scolastico-2023-2024/</t>
  </si>
  <si>
    <t>https://www.confalonierinapoli.edu.it/</t>
  </si>
  <si>
    <t>https://www.icgiovannipaolosecondo.edu.it/albo-fornitori</t>
  </si>
  <si>
    <t>https://www.iscolombo.edu.it/albo-fornitori/</t>
  </si>
  <si>
    <t>https://www.ddgragnano2.edu.it/attachments/article/984/Domanda%20candidatura%20elenco%20operatori%20economici.doc</t>
  </si>
  <si>
    <t>https://www.ssmeridionale.it/it-it/servizi-online/registrazione</t>
  </si>
  <si>
    <t>https://www.ipseoavarnelli.edu.it/pagine/albo-fornitori</t>
  </si>
  <si>
    <t>https://www.convittonazionalemariopagano.edu.it/albo-fornitori/</t>
  </si>
  <si>
    <t>https://www.scuola-portoceresio.edu.it/</t>
  </si>
  <si>
    <t>http://scuolasettimo.edu.it/</t>
  </si>
  <si>
    <t>https://www.liceodeliguori.edu.it/iscrizione-albo-fornitori/</t>
  </si>
  <si>
    <t>https://icmozzanica.edu.it/servizio/albo-fornitori/</t>
  </si>
  <si>
    <t>https://www.ic2defilippovico.edu.it/domanda-iscrizione-albo-fornitori</t>
  </si>
  <si>
    <t>https://www.itirighi.edu.it/iscrizione-albo-fornitori/</t>
  </si>
  <si>
    <t>https://www.iccampanellasturzo.edu.it/</t>
  </si>
  <si>
    <t>https://www.davincicarate.edu.it/</t>
  </si>
  <si>
    <t>https://www.iispetrucciferrarismaresca.edu.it/pagine/albo-fornitori</t>
  </si>
  <si>
    <t>https://www.circolodidatticoaversa2.edu.it/modulistica-albo-fornitori/</t>
  </si>
  <si>
    <t>https://www.icscalea.edu.it/documento/albo-fornitori/</t>
  </si>
  <si>
    <t>https://icmaceratacampania.edu.it/iscrizione-albo-fornitori/</t>
  </si>
  <si>
    <t>https://www.icsalbericogentilipalermo.edu.it/index.php/albo-fornitori</t>
  </si>
  <si>
    <t>https://www.iclipari.edu.it/public/albo/1112-albo-fornitori</t>
  </si>
  <si>
    <t>https://www.scuolelampedusa.it/wp-content/uploads/2020/07/Allegato-1-Regolamento-albo-fornitori-firmato</t>
  </si>
  <si>
    <t>https://www.iissarena.edu.it/albo-fornitori.html</t>
  </si>
  <si>
    <t>https://iissvolta.edu.it/2019/09/02/iscrizione-albo-fornitori/</t>
  </si>
  <si>
    <t>https://icviavallettafogliano.edu.it/amm-trasparente/albo-fornitori/</t>
  </si>
  <si>
    <t>https://www.icverbaniatrobaso.org/regolamento-albo-fornitori-con-allegati/</t>
  </si>
  <si>
    <t>https://www.istitutogorjuxtridentevivante.edu.it/la-scuola/i-numeri-della-scuola/albo-fornitori/</t>
  </si>
  <si>
    <t>http://www.istitutoriva.it/wp-content/uploads/2011/09/iscrizione-albo-fornitori.pdf</t>
  </si>
  <si>
    <t>https://www.gbferrigno.edu.it/new/servizio/albo-fornitori/</t>
  </si>
  <si>
    <t>https://www.pinchetti.net/pagine/albo-fornitori-2</t>
  </si>
  <si>
    <t>https://www.iclugagnano.edu.it/pagine/iscrizioni-albo-fornitori/</t>
  </si>
  <si>
    <t>https://www.istitutofreud.it/contatti/candidatura-albo-fornitori.html</t>
  </si>
  <si>
    <t>https://www.scuolavanvitelli36.edu.it/albo-fornitori/</t>
  </si>
  <si>
    <t>https://www.istitutoinsolera.edu.it/</t>
  </si>
  <si>
    <t>https://www.pirandellosvevo.it/albo-fornitori/</t>
  </si>
  <si>
    <t>https://www.icprimocircolovv.edu.it/albo-fornitori</t>
  </si>
  <si>
    <t>https://www.ddgragnano2.edu.it/</t>
  </si>
  <si>
    <t>https://comprensivoporlezza.edu.it/albo-fornitori/</t>
  </si>
  <si>
    <t>https://www.iccopparo.edu.it/pagine/regolamento-formazione-albo-fornitori</t>
  </si>
  <si>
    <t>https://www.comprensivoceprano.edu.it/</t>
  </si>
  <si>
    <t>http://www.icsvolterra.it/component/content/category/244-albo-fornitori.html</t>
  </si>
  <si>
    <t>https://www.itisondrio.edu.it/pagine/albo-fornitori</t>
  </si>
  <si>
    <t>https://www.alberghierolaspezia.edu.it/pagine/modulistica-fornitori/</t>
  </si>
  <si>
    <t>https://www.liceogallotta.org/index.php/albo-fornitori.html</t>
  </si>
  <si>
    <t>https://www.liceoscientificoscalea.edu.it</t>
  </si>
  <si>
    <t>https://www.abana.it/it/accademia/iscrizione-all-albo-fornitori/</t>
  </si>
  <si>
    <t>https://icsancesareo.edu.it/modulistica-operatori-economici/</t>
  </si>
  <si>
    <t>https://www.ddvillaliterno.edu.it/</t>
  </si>
  <si>
    <t>https://iccolleferro2.eu/</t>
  </si>
  <si>
    <t>https://www.icsguttusopalermo.edu.it/</t>
  </si>
  <si>
    <t>https://iissambrosoli.edu.it/sitonuovo/</t>
  </si>
  <si>
    <t>https://www.istitutocomprensivog23.edu.it/</t>
  </si>
  <si>
    <t>https://old.itnautico.edu.it/</t>
  </si>
  <si>
    <t>https://www.iistelese.edu.it/</t>
  </si>
  <si>
    <t>http://www.istitutocataudella.it/</t>
  </si>
  <si>
    <t>https://www.liceodanilodolci.edu.it/</t>
  </si>
  <si>
    <t>https://cercalatuascuola.istruzione.it/</t>
  </si>
  <si>
    <t>https://www.iismatteoricci.edu.it/pagine/fornitori</t>
  </si>
  <si>
    <t>https://www.polotecnologicoimperiese.edu.it/</t>
  </si>
  <si>
    <t>https://www.enricofermipolicoro.edu.it/albo-fornitori/</t>
  </si>
  <si>
    <t>https://www.carloportamilano.edu.it/</t>
  </si>
  <si>
    <t>https://www.liceofermi.edu.it/pagine/albo-fornitori/</t>
  </si>
  <si>
    <t>https://www.icdd2.edu.it/pagine/albo-fornitori</t>
  </si>
  <si>
    <t>https://www.icbrancati.edu.it/</t>
  </si>
  <si>
    <t>https://www.icsantostefanodicadore.it/albo-fornitori.html</t>
  </si>
  <si>
    <t>http://www.conservatorio-frosinone.it/conservatorio/trasparenza-valutazione-e-merito/bandi-di-concorso/regolamento-albo-fornitori</t>
  </si>
  <si>
    <t>https://www.scuolagiuffridact.edu.it/index.php/albo2/albo-fornitori</t>
  </si>
  <si>
    <t>https://www.icbasiliano-sedegliano.edu.it/</t>
  </si>
  <si>
    <t>https://www.crocealeramo.edu.it/albo-fornitori</t>
  </si>
  <si>
    <t>https://www.iscapizzi.edu.it/</t>
  </si>
  <si>
    <t>https://fulgis.it/albo-fornitori/</t>
  </si>
  <si>
    <t>http://www.iczannotti.edu.it/</t>
  </si>
  <si>
    <t>https://www.ipseinaudi.lodi.it/</t>
  </si>
  <si>
    <t>https://www.scuolabartolena.edu.it/</t>
  </si>
  <si>
    <t>https://www.icsanciprianopicentino.edu.it/</t>
  </si>
  <si>
    <t>https://www.ic2defilippovico.edu.it/documento/modulistica-fornitori/</t>
  </si>
  <si>
    <t>https://iismunari.edu.it/</t>
  </si>
  <si>
    <t>https://www.icsanfrancescodipaola-me.edu.it/albo-fornitori/</t>
  </si>
  <si>
    <t>https://www.scuolaredavid.edu.it/</t>
  </si>
  <si>
    <t>https://www.icburlando.edu.it/</t>
  </si>
  <si>
    <t>https://www.terralbagenova.edu.it/</t>
  </si>
  <si>
    <t>https://www.iispareto.it/</t>
  </si>
  <si>
    <t>https://www.itimonaco.edu.it/documento/regolamento-di-istituto-appendice-albo-fornitorI</t>
  </si>
  <si>
    <t>https://www.liceogiannonecaserta.edu.it/documento/moduli-fornitori/</t>
  </si>
  <si>
    <t>https://www.liceovanini.edu.it/</t>
  </si>
  <si>
    <t>https://www.santachiaraodpf.it/</t>
  </si>
  <si>
    <t>https://archivio.icscalea.edu.it/adeguamenti-norm/albo-fornitori.html</t>
  </si>
  <si>
    <t>https://www.icmarinadicerveteri.edu.it/</t>
  </si>
  <si>
    <t>https://www.ittaltamuradavinci.edu.it/</t>
  </si>
  <si>
    <t>https://www.icgussago.edu.it/</t>
  </si>
  <si>
    <t>https://vecchiosito.icmontalcinigorgonzola.edu.it/</t>
  </si>
  <si>
    <t>https://www.itnautico.edu.it/</t>
  </si>
  <si>
    <t>https://www.galileidipalo.edu.it/</t>
  </si>
  <si>
    <t>https://www.ipsteleseischia.edu.it/servizi/albo-fornitori</t>
  </si>
  <si>
    <t>https://www.pascoligiovinazzi.it/albo_fornitori.htm</t>
  </si>
  <si>
    <t>https://www.icroncoferraro.edu.it/</t>
  </si>
  <si>
    <t>https://icbagnolini.it/index.php/fornitori</t>
  </si>
  <si>
    <t>https://www.iissmedi.edu.it/</t>
  </si>
  <si>
    <t>https://www.pertinigenzano.edu.it/</t>
  </si>
  <si>
    <t>https://www.istitutolorenzinipescia.edu.it/</t>
  </si>
  <si>
    <t>https://www.icvalerioflacco.edu.it/</t>
  </si>
  <si>
    <t>https://www.liceogallotta.edu.it/pagine/albo-fornitori</t>
  </si>
  <si>
    <t>https://comprensivo1fpentimalli.edu.it/</t>
  </si>
  <si>
    <t>https://www.scuolamurialdofg.edu.it/</t>
  </si>
  <si>
    <t>https://ciofslazio.albofornitori.net/</t>
  </si>
  <si>
    <t>https://lnx.dalcontres.it/wp/category/albo-fornitori</t>
  </si>
  <si>
    <t>https://www.cossali.net/operatori-economici/</t>
  </si>
  <si>
    <t>https://www.icclaudioabbado.it/wpfd_file/modello-richiesta-iscrizione-albo-fornitori/</t>
  </si>
  <si>
    <t>https://iccomoprestino.edu.it/</t>
  </si>
  <si>
    <t>https://www.icsantostefanodicadore.it/albo-fornitori/</t>
  </si>
  <si>
    <t>https://www.iccopparo.edu.it/</t>
  </si>
  <si>
    <t>https://www.montessorimascagnict.it/albo-fornitori/</t>
  </si>
  <si>
    <t>https://icsponzanoveneto.edu.it/</t>
  </si>
  <si>
    <t>https://www.icmineo.it/</t>
  </si>
  <si>
    <t>https://www.icgiuliano.edu.it/</t>
  </si>
  <si>
    <t>https://www.icnicolinidigiacomo.edu.it/</t>
  </si>
  <si>
    <t>https://vecchiosito.icsilmilione-suzzara.edu.it/</t>
  </si>
  <si>
    <t>https://www.icnicolinicapranica.edu.it/albo-fornitori/</t>
  </si>
  <si>
    <t>https://www.valturio.edu.it/index.php/documenti/modulistica-fornitori</t>
  </si>
  <si>
    <t>https://liceosarpi.bg.it/servizio/modulistica/</t>
  </si>
  <si>
    <t>https://www.archimedemodica.edu.it/</t>
  </si>
  <si>
    <t>https://www.donmilaniva.edu.it/</t>
  </si>
  <si>
    <t>https://www.ipseoatitone.edu.it/albo-fornitori/</t>
  </si>
  <si>
    <t>http://www.mattarelladolci.edu.it/richiesta-iscrizione-elenco-fornitori/</t>
  </si>
  <si>
    <t>https://www.liceoarchimede.it/albo-fornitori/</t>
  </si>
  <si>
    <t>https://www.convittocicogniniprato.edu.it/avviso-manifestazione-di-interesse-albo-fornitori/</t>
  </si>
  <si>
    <t>https://www.icdagnillo.edu.it/regolamento-distituto-sulla-costituzione-e-tenuta-dellalbo-fornitori/</t>
  </si>
  <si>
    <t>https://www.istitutopavesenazareth.it/</t>
  </si>
  <si>
    <t>https://unicattolica.bravosolution.com/</t>
  </si>
  <si>
    <t>https://www.itsdallachiesa.edu.it/</t>
  </si>
  <si>
    <t>https://old.liceofermi.edu.it/</t>
  </si>
  <si>
    <t>https://www.itsturismoroma.it/albo-fornitori/</t>
  </si>
  <si>
    <t>https://www.icmontemaggiorebelsito.edu.it/</t>
  </si>
  <si>
    <t>https://www.icschiavinato.edu.it/</t>
  </si>
  <si>
    <t>https://licanicatti.codebase.it/</t>
  </si>
  <si>
    <t>https://lnx.icbagnatica.edu.it/albo-pubblicita-legale/</t>
  </si>
  <si>
    <t xml:space="preserve"> https://www.isisfortunato-angri.it/</t>
  </si>
  <si>
    <t>https://icbellisabbiochiese.edu.it/</t>
  </si>
  <si>
    <t>https://www.scuolavimodrone.edu.it/</t>
  </si>
  <si>
    <t>iciozzelli.edu.it</t>
  </si>
  <si>
    <t>https://unisa.ubuy.cineca.it/PortaleAppalti</t>
  </si>
  <si>
    <t>https://unibas.traspare.com/</t>
  </si>
  <si>
    <t>Abbanoa.24</t>
  </si>
  <si>
    <t>STPSCALE</t>
  </si>
  <si>
    <t>Invital.23</t>
  </si>
  <si>
    <t>STP2023</t>
  </si>
  <si>
    <t>Contarina.24</t>
  </si>
  <si>
    <t>STPSCALE2024</t>
  </si>
  <si>
    <t>Camstp.2024</t>
  </si>
  <si>
    <t>https://ccam.pro-q.it/</t>
  </si>
  <si>
    <t>Alstp.24</t>
  </si>
  <si>
    <t>--</t>
  </si>
  <si>
    <t>Bergorio.24</t>
  </si>
  <si>
    <t>Montaereo.23</t>
  </si>
  <si>
    <t>https://app.albofornitori.it/alboeproc/albo_sagat</t>
  </si>
  <si>
    <t>Toraereo.24</t>
  </si>
  <si>
    <t>https://app.albofornitori.it/alboeproc/albo_udsm</t>
  </si>
  <si>
    <t>Caiacom.24</t>
  </si>
  <si>
    <t>Alvicom.24</t>
  </si>
  <si>
    <t>https://alvignano.acquistitelematici.it/</t>
  </si>
  <si>
    <t>https://portaleappalti.sacal.it/PortaleAppalti/it/ppgare_auth.wp</t>
  </si>
  <si>
    <t>Lameziairport.24</t>
  </si>
  <si>
    <t>Cataniairport.24</t>
  </si>
  <si>
    <t>12/03/24 NON CI SONO BANDI IN CORSO</t>
  </si>
  <si>
    <t>Varese.24</t>
  </si>
  <si>
    <t>Aerbol.24</t>
  </si>
  <si>
    <t>14/03/24 da rivedere per formato file</t>
  </si>
  <si>
    <t>Alaeroporto.24</t>
  </si>
  <si>
    <t>Paleroporto.24</t>
  </si>
  <si>
    <t>Consorzio.2024</t>
  </si>
  <si>
    <t>15/03/2024 Il consorzio richiede una quota annua di € 60 per l'accreditamento della procedura di iscrizione</t>
  </si>
  <si>
    <t>Stp2023</t>
  </si>
  <si>
    <t>15/03/2023 da contattare per informazioni acquedottomediotirreno@pec.it</t>
  </si>
  <si>
    <t>Terracom.24</t>
  </si>
  <si>
    <t>Comdrago.24</t>
  </si>
  <si>
    <t>ATM</t>
  </si>
  <si>
    <t>https://acquisti.atm-mi.it/irj/portal</t>
  </si>
  <si>
    <t>F2389-2</t>
  </si>
  <si>
    <t>Atm.2023</t>
  </si>
  <si>
    <t>portali</t>
  </si>
  <si>
    <t>MEPA</t>
  </si>
  <si>
    <t>https://www.acquistinretepa.it/opencms/opencms/</t>
  </si>
  <si>
    <t>DCCGPPO12</t>
  </si>
  <si>
    <t>Info=165</t>
  </si>
  <si>
    <t>A2A</t>
  </si>
  <si>
    <t>STP2017</t>
  </si>
  <si>
    <t>https://portalefornitori.a2a.eu/Login.aspx</t>
  </si>
  <si>
    <t>Stp2024scale</t>
  </si>
  <si>
    <t>18/03/2024 RIVEDERE LA PROCEDURA</t>
  </si>
  <si>
    <t>https://app.albofornitori.it/alboeproc/albo_ciraservizioidrico</t>
  </si>
  <si>
    <t>https://app.albofornitori.it/alboeproc/albo_amatpalermo</t>
  </si>
  <si>
    <t>Amt.2024</t>
  </si>
  <si>
    <t>18/03/24: REGISTRAZIONE COMPLETATA</t>
  </si>
  <si>
    <t>Amastp.24</t>
  </si>
  <si>
    <t>STPSCALE2023</t>
  </si>
  <si>
    <t>Astral.2024</t>
  </si>
  <si>
    <t>Acelet.24</t>
  </si>
  <si>
    <t>18/03/2024: DA TERMINARE ISCRIZIONE AL BANDO</t>
  </si>
  <si>
    <t>ADELE E-DISTRIBUZIONE</t>
  </si>
  <si>
    <t>https://adele.enel.com/e-adele/CMS/Page.aspx?dashboardId=AdeleHome.aspx</t>
  </si>
  <si>
    <t>Scale2020</t>
  </si>
  <si>
    <t>18/03/2024: inserimento nella lista delle piattaforme</t>
  </si>
  <si>
    <t>18/03/2024: INVIO ISTANZA ONLINE</t>
  </si>
  <si>
    <t>18/03/2024: DA CARICARE DATI PER CATEGORIE MERCELOGICHE</t>
  </si>
  <si>
    <t>Amgene.23</t>
  </si>
  <si>
    <t>Atesenergia.24</t>
  </si>
  <si>
    <t>STP23</t>
  </si>
  <si>
    <t>Acene.2023</t>
  </si>
  <si>
    <t>18/03/2024: TERMINARE INSERIMENTO DATI CON MAGONI</t>
  </si>
  <si>
    <t>Alpenergia.23</t>
  </si>
  <si>
    <t>https://sourcing.alperiagroup.eu/</t>
  </si>
  <si>
    <t>Amene.23</t>
  </si>
  <si>
    <t>TRIBUNALE DI COMPETENZA</t>
  </si>
  <si>
    <t>Asestp.24</t>
  </si>
  <si>
    <t>Assenergia.24</t>
  </si>
  <si>
    <t>https://amaieenergiaeservizi.traspare.com/employees/sign_in</t>
  </si>
  <si>
    <t>Amaiaene.24</t>
  </si>
  <si>
    <t>Amgastp.23</t>
  </si>
  <si>
    <t>Informazione</t>
  </si>
  <si>
    <t>Risposta</t>
  </si>
  <si>
    <t>FATTURATO 2023</t>
  </si>
  <si>
    <t>FATTURATO 2022</t>
  </si>
  <si>
    <t>FATTURATO 2021</t>
  </si>
  <si>
    <t>FATTURATO 2020</t>
  </si>
  <si>
    <t>Airgest@2024</t>
  </si>
  <si>
    <t>RSPP</t>
  </si>
  <si>
    <t>PAOLO CECCHI</t>
  </si>
  <si>
    <t>RLS</t>
  </si>
  <si>
    <t>NON C'È</t>
  </si>
  <si>
    <t>MEDICO</t>
  </si>
  <si>
    <t>LAURA POGLIAGHI</t>
  </si>
  <si>
    <t>DUVRI</t>
  </si>
  <si>
    <t>https://app.albofornitori.it/alboeproc/albo_amtcatania</t>
  </si>
  <si>
    <t>Asaserv.2023</t>
  </si>
  <si>
    <t>Ravacom.24</t>
  </si>
  <si>
    <t>INAIL</t>
  </si>
  <si>
    <t>92926879/25</t>
  </si>
  <si>
    <t>SEDE INAIL</t>
  </si>
  <si>
    <t>POSIZIONE ASSICURATIVA TERRITORIALE (PAT)</t>
  </si>
  <si>
    <t>37186959/87</t>
  </si>
  <si>
    <t>ISPETTORIATO TERRITORIALE DEL LAVORO DI COMPETENZA</t>
  </si>
  <si>
    <t>INPS</t>
  </si>
  <si>
    <t>SEDE INPS</t>
  </si>
  <si>
    <t>4900 MILANO, VIA GUGLIELMO SILVA, 38, 20149</t>
  </si>
  <si>
    <t xml:space="preserve">PARTITA IVA </t>
  </si>
  <si>
    <t>02 4880554</t>
  </si>
  <si>
    <t>INDIRIZZO PEC</t>
  </si>
  <si>
    <t>stpscalesrl@pec.it</t>
  </si>
  <si>
    <t>E-MAIL</t>
  </si>
  <si>
    <t>SITO WEB</t>
  </si>
  <si>
    <t>https://www.vendita-scale.it/</t>
  </si>
  <si>
    <t>DIMENSIONE DI IMPRESA</t>
  </si>
  <si>
    <t>MEDIA IMPRESA</t>
  </si>
  <si>
    <t>NUMERO ADDETTI</t>
  </si>
  <si>
    <t>CA84012QT</t>
  </si>
  <si>
    <t>CARTA IDENTITÀ PAOLA: NUMERO</t>
  </si>
  <si>
    <t>CARTA IDENTITÀ PAOLA: DATA EMISSIONE</t>
  </si>
  <si>
    <t>CARTA IDENTITÀ PAOLA: DATA SCADENZA</t>
  </si>
  <si>
    <t>CODICE FISCALE PAOLA</t>
  </si>
  <si>
    <t>BSNPLA67C67F205A</t>
  </si>
  <si>
    <t>E-MAIL PAOLA</t>
  </si>
  <si>
    <t>paola.stpscale@gmail.com</t>
  </si>
  <si>
    <t>INDIRIZZO SEDE</t>
  </si>
  <si>
    <t>VIA GALILEO GALILEI 8, 20057 - ASSAGO (MI)</t>
  </si>
  <si>
    <t>NUMERO DI TELEFONO STP</t>
  </si>
  <si>
    <t>NUMERO DI TELEFONO UFFICIO COMMERCIALE</t>
  </si>
  <si>
    <t xml:space="preserve">02 9780 5050 </t>
  </si>
  <si>
    <t>DATA E LUOGO DI NASCITA DI PAOLA</t>
  </si>
  <si>
    <t>27/03/1967 ; MILANO (MI)</t>
  </si>
  <si>
    <t>INDIRIZZO DI PAOLA</t>
  </si>
  <si>
    <t>C.NA ROVINA SNC - 20082 NOVIGLIO (MI)</t>
  </si>
  <si>
    <t>TEL. AZIENDALE PAOLA</t>
  </si>
  <si>
    <t>348 6004975</t>
  </si>
  <si>
    <t>20/03/24: ACCOUNT NON ATTIVO. CONTATTARE IL REFERENTE DELLA PATICA DAVID FABRI 3471669879</t>
  </si>
  <si>
    <t>AM GAS E LUCE BARI</t>
  </si>
  <si>
    <t>https://amgasbarisrl.acquistitelematici.it/cruscotto</t>
  </si>
  <si>
    <t>Brestp.23</t>
  </si>
  <si>
    <t>FORNITURA DI SCALE PORTATILI DA MAGAZZINO</t>
  </si>
  <si>
    <t>SCALE IN VETRORESINA, PONTEGGI</t>
  </si>
  <si>
    <t>CONTRATTO DI FORNITURA PRINCIPALE</t>
  </si>
  <si>
    <t>OGGETTO DEL CONTRATTO DI FORNITURA PRINCIPALE</t>
  </si>
  <si>
    <t>DESCRIZIONE DELLA FORNITURA</t>
  </si>
  <si>
    <t>VALORE COMPLESSIVO DELLA FORNITURA</t>
  </si>
  <si>
    <t>TOTALE DEL VALORE DELLA FORNITURA</t>
  </si>
  <si>
    <t>PERIODO</t>
  </si>
  <si>
    <t>25/10/2023 - ANCORA IN CORSO</t>
  </si>
  <si>
    <t>AM CASALE</t>
  </si>
  <si>
    <t>https://amcasale-appalti.maggiolicloud.it/PortaleAppalti/it/ppgare_auth.wp</t>
  </si>
  <si>
    <t>REVISORE UNICO</t>
  </si>
  <si>
    <t>LUPERTO GIULIANO</t>
  </si>
  <si>
    <t>DATA E LUOGO DI NASCITA DI LUPERTO</t>
  </si>
  <si>
    <t>10/09/1963 NOVARA (NO)</t>
  </si>
  <si>
    <t>CODICE FISCALE LUPERTO</t>
  </si>
  <si>
    <t>LPRGLN63P10F952F</t>
  </si>
  <si>
    <t>Capacque.24</t>
  </si>
  <si>
    <t>CAPSTP</t>
  </si>
  <si>
    <t>https://acquisti.gruppocap.it/web/default.shtml?_ncp=1710940258558.1699179-1</t>
  </si>
  <si>
    <t>Amcasale.24</t>
  </si>
  <si>
    <t>20/03/2024: account attivato. Da finire iscrizione al bando</t>
  </si>
  <si>
    <t>RESPONSABILE COMMERCIALE</t>
  </si>
  <si>
    <t>PAOLO GATTO</t>
  </si>
  <si>
    <t>E-MAIL DI PAOLO GATTO</t>
  </si>
  <si>
    <t>gatto.p@stpscale.it</t>
  </si>
  <si>
    <t>NUMERO DI TELEFONO DI PAOLO GATTO</t>
  </si>
  <si>
    <t>348 6004970</t>
  </si>
  <si>
    <t>RESPONSABILE AMMINISTRATIVO</t>
  </si>
  <si>
    <t>FABRIZIO MAGONI</t>
  </si>
  <si>
    <t>E-MAIL DI FABRIZIO MAGONI</t>
  </si>
  <si>
    <t>magoni.f@stpscale.it</t>
  </si>
  <si>
    <t>NUMERO DI TELEFONO DI FABRIZIO MAGONI</t>
  </si>
  <si>
    <t>329 2328356</t>
  </si>
  <si>
    <t>E-MAIL DI PAOLO CECCHI</t>
  </si>
  <si>
    <t>info@siprev.it</t>
  </si>
  <si>
    <t>NUMERO DI TELEFONO DI PAOLO CECCHI</t>
  </si>
  <si>
    <t>037 2454054</t>
  </si>
  <si>
    <t>totale fatturato (3 anni)
32.842.180,00</t>
  </si>
  <si>
    <t>https://app.albofornitori.it/alboeproc/albo_acquanovara?idProcedura=960</t>
  </si>
  <si>
    <t>TOTALE</t>
  </si>
  <si>
    <t>https://amiavr.bravosolution.com/web/login.html</t>
  </si>
  <si>
    <t>https://aset-appalti.maggiolicloud.it/PortaleAppalti/it/homepage.wp?</t>
  </si>
  <si>
    <t>Asmvogstp.24</t>
  </si>
  <si>
    <t>21/03/24: non ci sono bandi attivi</t>
  </si>
  <si>
    <t>https://appalti-acoset.maggiolicloud.it/PortaleAppalti/it/ppgare_registr.wp?_csrf=HBFHSW6G5SMYD9UVG04WZJ2OAG45GA5P</t>
  </si>
  <si>
    <t>Acostp.24</t>
  </si>
  <si>
    <t>Abruzzairport.24</t>
  </si>
  <si>
    <t>STATO</t>
  </si>
  <si>
    <t>OK</t>
  </si>
  <si>
    <t>IN ATTESA</t>
  </si>
  <si>
    <t>RIEPILOGO</t>
  </si>
  <si>
    <t>NUMERO PIATTAFORME</t>
  </si>
  <si>
    <t>Campaniairport.24</t>
  </si>
  <si>
    <t>RICHIEDONO PAGAMENTO</t>
  </si>
  <si>
    <t>NESSUN BANDO</t>
  </si>
  <si>
    <t>Cagliairport.24</t>
  </si>
  <si>
    <t>DOCUMENTO MANCANTE</t>
  </si>
  <si>
    <t>https://bologna-airport.acquistitelematici.it/</t>
  </si>
  <si>
    <t>PEC</t>
  </si>
  <si>
    <t>https://aeroportogorizia.it/bandi-e-gare/</t>
  </si>
  <si>
    <t>https://www.forli-airport.com/societa/fornitori/</t>
  </si>
  <si>
    <t>https://albofornitori.toscana-aeroporti.com/PortaleAppalti/it/ppgare_auth.wp</t>
  </si>
  <si>
    <t>stp2023</t>
  </si>
  <si>
    <t>DA FARE</t>
  </si>
  <si>
    <t>F_PAOLA_BIASIN</t>
  </si>
  <si>
    <t>EmPuglia.24</t>
  </si>
  <si>
    <t>CCIA</t>
  </si>
  <si>
    <t>ANNO REGISTRAZIONE</t>
  </si>
  <si>
    <t>REA</t>
  </si>
  <si>
    <t>MI-919489</t>
  </si>
  <si>
    <t>REGIONE PUGLIA</t>
  </si>
  <si>
    <t>AEROPORTO DELLA CAMPANIA - GESAC</t>
  </si>
  <si>
    <t>AEROPORTI TOSCANA</t>
  </si>
  <si>
    <t>AEROPORTO DI VENEZIA/TREVISO/VERONA/BRESCIA</t>
  </si>
  <si>
    <t>ASL PESCARA</t>
  </si>
  <si>
    <t>NETWORKPA</t>
  </si>
  <si>
    <t>Netstp.2024</t>
  </si>
  <si>
    <t>http://www.empulia.it/tno-a/empulia/SitePages/Home.aspx</t>
  </si>
  <si>
    <t>DA COMPLETARE</t>
  </si>
  <si>
    <t>AMT GENOVA</t>
  </si>
  <si>
    <t>NO da MAGONI</t>
  </si>
  <si>
    <t>Postita.24</t>
  </si>
  <si>
    <t>NO</t>
  </si>
  <si>
    <t>SOCIO UNICO</t>
  </si>
  <si>
    <t>DI CIUCCIO GIUSEPPE</t>
  </si>
  <si>
    <t>CODICE FISCALE DI CIUCCIO</t>
  </si>
  <si>
    <t>DCCGPP48A09D622Y</t>
  </si>
  <si>
    <t>DATA E LUOGO DI NASCITA</t>
  </si>
  <si>
    <t>FIUMEDINISI (ME); 09/01/1948</t>
  </si>
  <si>
    <t>RESIDENZA LUPERTO</t>
  </si>
  <si>
    <t>VIA PER SAN GIORGIO 8, 20025 LEGNANO (MI)</t>
  </si>
  <si>
    <t>UFFICIO TERRITORIALE DI COMPETENZA (AGENZIA DELLE ENTRATE)</t>
  </si>
  <si>
    <t>VIA DEI MISSAGLIA, 97 PALAZZO A4 - 20142 MILANO</t>
  </si>
  <si>
    <t>https://asmpavia.tuttogare.it/index.php</t>
  </si>
  <si>
    <t>https://acquisti.stradeanas.it/web/login.html</t>
  </si>
  <si>
    <t>DA RIVEDERE</t>
  </si>
  <si>
    <t>TRENITALIA</t>
  </si>
  <si>
    <t>26/03/24: ISCRIZIONE FATTA</t>
  </si>
  <si>
    <t>Aestp.2024</t>
  </si>
  <si>
    <t>CODICE DITTA</t>
  </si>
  <si>
    <t>004472604/99</t>
  </si>
  <si>
    <t>https://aes.openappalti.it/</t>
  </si>
  <si>
    <t>Brene.24</t>
  </si>
  <si>
    <t>https://piattaformaappaltitelematici.beabrianza.it/PortaleAppalti/it/homepage.wp?</t>
  </si>
  <si>
    <t>Brestp.24</t>
  </si>
  <si>
    <t>BRICOMAN: 05602670969</t>
  </si>
  <si>
    <t>https://garecbcalabriacentro.maggiolicloud.it/PortaleAppalti/it/homepage.wp?</t>
  </si>
  <si>
    <t xml:space="preserve">CONTO CORRENTE DEDICATO </t>
  </si>
  <si>
    <t>INTESA SANPAOLO SPA</t>
  </si>
  <si>
    <t>CONTO CORRENTE DEDICATO: SEDE/AGENZIA</t>
  </si>
  <si>
    <t>7553-CORSICO</t>
  </si>
  <si>
    <t>CONTO CORRENTE DEDICATO: INDIRIZZO</t>
  </si>
  <si>
    <t>VIA CAVOUR,13 - 20094 CORSICO (MI)</t>
  </si>
  <si>
    <t>CONTO CORRENTE DEDICATO: NUMERO CONTO</t>
  </si>
  <si>
    <t>1000/1142</t>
  </si>
  <si>
    <t>CONTO CORRENTE DEDICATO: IBAN</t>
  </si>
  <si>
    <t>IT76P0306933033100000001142</t>
  </si>
  <si>
    <t>CATANIA RETE GAS</t>
  </si>
  <si>
    <t>Catgastp.23</t>
  </si>
  <si>
    <t>Moncom.24</t>
  </si>
  <si>
    <t>https://comunetriggiano-appalti.maggiolicloud.it/PortaleAppalti/it/homepage.wp?_csrf=CVQ1TN4WYP9918NWPJFPACZLNI6BOPZ4</t>
  </si>
  <si>
    <t>Trigcom.23</t>
  </si>
  <si>
    <t>COMUNE DI SAN SEVERO</t>
  </si>
  <si>
    <t>https://comunesansevero.traspare.com/employees#</t>
  </si>
  <si>
    <t>Sancom.23</t>
  </si>
  <si>
    <t>Catacom.23</t>
  </si>
  <si>
    <t>Cosenzcom.23</t>
  </si>
  <si>
    <t>COMUNE DI PIOBESI</t>
  </si>
  <si>
    <t>Piocom.24</t>
  </si>
  <si>
    <t>https://cucpiobesi.traspare.com/</t>
  </si>
  <si>
    <t>Gricom.24</t>
  </si>
  <si>
    <t>Roccom.24</t>
  </si>
  <si>
    <t>Capocom.24</t>
  </si>
  <si>
    <t>Ardcom.24</t>
  </si>
  <si>
    <t>Roccacom.24</t>
  </si>
  <si>
    <t>https://roccarainola.traspare.com/</t>
  </si>
  <si>
    <t>Camcom.24</t>
  </si>
  <si>
    <t>Cincom.24</t>
  </si>
  <si>
    <t>commerciale@stpscale</t>
  </si>
  <si>
    <t>Nonecom.24</t>
  </si>
  <si>
    <t>Unmoncom.24</t>
  </si>
  <si>
    <t>https://unionealpigraie.traspare.com/</t>
  </si>
  <si>
    <t>COMUNE UNIONE MONTANA ALPI GRAIE</t>
  </si>
  <si>
    <t>UNIONE MONTANA DELLE VALLI MONGIA E CEVETTA LANGA CEBANA ALTA VALLE BORMIDA</t>
  </si>
  <si>
    <t>Unval.24</t>
  </si>
  <si>
    <t>https://cucunimontceva.traspare.com/</t>
  </si>
  <si>
    <t>Tercom.24</t>
  </si>
  <si>
    <t>COMUNE DI RIVA PRESSO CHIERI</t>
  </si>
  <si>
    <t>Rivacom.24</t>
  </si>
  <si>
    <t>https://cucrivapressochieributtiglieradasti.traspare.com/</t>
  </si>
  <si>
    <t>enti</t>
  </si>
  <si>
    <t>https://ersucatania.traspare.com/</t>
  </si>
  <si>
    <t>ERSU DI CATANIA</t>
  </si>
  <si>
    <t>Ersuente.24</t>
  </si>
  <si>
    <t>Albacoom.24</t>
  </si>
  <si>
    <t>Santanacom.24</t>
  </si>
  <si>
    <t>Ferroferro.24</t>
  </si>
  <si>
    <t>Tivcom.23</t>
  </si>
  <si>
    <t>Acque.2024</t>
  </si>
  <si>
    <t>TRENORD</t>
  </si>
  <si>
    <t>stpscale.assago</t>
  </si>
  <si>
    <t>Trenord.24</t>
  </si>
  <si>
    <t>https://acquistionline.trenord.it/web/login.html</t>
  </si>
  <si>
    <t>COMUNE DI SCALETTA ZANCLEA</t>
  </si>
  <si>
    <t>https://app.albofornitori.it/alboeproc/albo_comunescalettazanclea</t>
  </si>
  <si>
    <t>Hydrostp.24</t>
  </si>
  <si>
    <t>Astp.2023</t>
  </si>
  <si>
    <t>COMUNE DI SAN LEUCIO DEL SANNIO</t>
  </si>
  <si>
    <t>SanLeucom.24</t>
  </si>
  <si>
    <t>AGENZIA DELLE ENTRATE</t>
  </si>
  <si>
    <t>Via dei Missaglia, 97/A4, 20142 Milano MI</t>
  </si>
  <si>
    <t>02/04/2024: AGGIORNAMENTO DATI</t>
  </si>
  <si>
    <t>https://app.albofornitori.it/alboeproc/albo_comunesanleucio</t>
  </si>
  <si>
    <t>Aslroma.24</t>
  </si>
  <si>
    <t>ASL ROMA 4</t>
  </si>
  <si>
    <t>https://app.albofornitori.it/alboeproc/albo_aslroma4</t>
  </si>
  <si>
    <t>Aslb.2023</t>
  </si>
  <si>
    <t xml:space="preserve">STP2023 </t>
  </si>
  <si>
    <t>UTENZA DISABILITATA</t>
  </si>
  <si>
    <t>Aspunstp.24</t>
  </si>
  <si>
    <t>Aslnap.24</t>
  </si>
  <si>
    <t>https://aslnapoli2nord.traspare.com/employees</t>
  </si>
  <si>
    <t>ALBO SOSPESO</t>
  </si>
  <si>
    <t>Asmstp.24</t>
  </si>
  <si>
    <t>Aslcastp.24</t>
  </si>
  <si>
    <t>ASL TO 5 PIEMONTE</t>
  </si>
  <si>
    <t>https://app.albofornitori.it/alboeproc/albo_aslpescara</t>
  </si>
  <si>
    <t>Aslpes.24</t>
  </si>
  <si>
    <t>Aspcalt.24</t>
  </si>
  <si>
    <t>Astpfi.2024</t>
  </si>
  <si>
    <t>Ascostp.2024</t>
  </si>
  <si>
    <t>Asiracustp.2024</t>
  </si>
  <si>
    <t>RECUPERO CREDENZIALI</t>
  </si>
  <si>
    <t>Arcastp.24</t>
  </si>
  <si>
    <t>CARABINIERI LOMBARDIA</t>
  </si>
  <si>
    <t>CARABINIERI PIEMONTE</t>
  </si>
  <si>
    <t>CARABINIERI VALLE D'AOSTA</t>
  </si>
  <si>
    <t>CARABINIERI TRENTINO</t>
  </si>
  <si>
    <t>CARABINIERI FRIULI</t>
  </si>
  <si>
    <t>CARABINIERI EMILIA ROMAGNA</t>
  </si>
  <si>
    <t>CARABINIERI LIGURIA</t>
  </si>
  <si>
    <t>ARCA - SINTEL - ASL LOMBARDIA</t>
  </si>
  <si>
    <t>Romacom.24</t>
  </si>
  <si>
    <t>https://portaleappalti.comune.palermo.it/PortaleAppalti/it/homepage.wp?</t>
  </si>
  <si>
    <t>https://appalti.comune.messina.it/PortaleAppalti/it/homepage.wp?</t>
  </si>
  <si>
    <t>Sicilia.2024</t>
  </si>
  <si>
    <t>https://appalti.regionesiciliana.lavoripubblici.sicilia.it/index.php</t>
  </si>
  <si>
    <t>https://enna.acquistitelematici.it/</t>
  </si>
  <si>
    <t>Rendcom.23</t>
  </si>
  <si>
    <t>Barcom.23</t>
  </si>
  <si>
    <t>https://portaleappalti.comune.bari.it/PortaleAppalti/it/homepage.wp?</t>
  </si>
  <si>
    <t xml:space="preserve">CAPITALE SOCIALE </t>
  </si>
  <si>
    <t>Pal.2024</t>
  </si>
  <si>
    <t>Tarantcom.23</t>
  </si>
  <si>
    <t>Foggcom.23</t>
  </si>
  <si>
    <t>Barlcom.23</t>
  </si>
  <si>
    <t>Brindcom.23</t>
  </si>
  <si>
    <t>Cericom.23</t>
  </si>
  <si>
    <t>Manfrecom.23</t>
  </si>
  <si>
    <t>Siracom.23</t>
  </si>
  <si>
    <t>Marsacom.23</t>
  </si>
  <si>
    <t>https://gare.lavoripubblici.sicilia.it/ragusa/it/homepage.wp?</t>
  </si>
  <si>
    <t>Ragucom.24</t>
  </si>
  <si>
    <t>Caltcom.24</t>
  </si>
  <si>
    <t>Caltacom.23</t>
  </si>
  <si>
    <t>Cagliacom.23</t>
  </si>
  <si>
    <t>Carbocom.24</t>
  </si>
  <si>
    <t>F_Paola_Biasin</t>
  </si>
  <si>
    <t>Codice Accesso: CT013TK</t>
  </si>
  <si>
    <t>Cavcom.24</t>
  </si>
  <si>
    <t>https://cittadicavadetirreniportalegare.aflink.it/portale/</t>
  </si>
  <si>
    <t>https://cuctorredelgreco.acquistitelematici.it/</t>
  </si>
  <si>
    <t>Torrcom.24</t>
  </si>
  <si>
    <t>Isecom.24</t>
  </si>
  <si>
    <t>https://appalti.comune.campobasso.it/PortaleAppalti/it/homepage.wp?</t>
  </si>
  <si>
    <t>https://app.albofornitori.it/alboeproc/albo_comunegenzanodiroma</t>
  </si>
  <si>
    <t>Genzacom.24</t>
  </si>
  <si>
    <t>Cervecom.24</t>
  </si>
  <si>
    <t>https://comunelatina-appalti.maggiolicloud.it/PortaleAppalti/it/ppgare_bandi_lista.wp?</t>
  </si>
  <si>
    <t>Latcom.24</t>
  </si>
  <si>
    <t>Apricom.24</t>
  </si>
  <si>
    <t>Vitecom.23</t>
  </si>
  <si>
    <t>https://comviterbo.maggiolicloud.it/PortaleAppalti/it/homepage.wp?_csrf=HDSSNFS9TR8PSFXN194PAI8YHENYUBOM</t>
  </si>
  <si>
    <t>Pomecom.23</t>
  </si>
  <si>
    <t>Anzcom.24</t>
  </si>
  <si>
    <t>Velcom.24</t>
  </si>
  <si>
    <t>UFFICIO TERRITORIALE MILANO 5</t>
  </si>
  <si>
    <t>Civitavecom.24</t>
  </si>
  <si>
    <t>Rietcom.24</t>
  </si>
  <si>
    <t>Codice Accesso: RM023WV</t>
  </si>
  <si>
    <t>Montecom.24</t>
  </si>
  <si>
    <t>Albacom.24</t>
  </si>
  <si>
    <t>Jesicom.23</t>
  </si>
  <si>
    <t>05/04/2024: Account ripristinato</t>
  </si>
  <si>
    <t>Portosantcom.23</t>
  </si>
  <si>
    <t>PROVINCIA DI PESCARA</t>
  </si>
  <si>
    <t>https://provincia-pescara.acquistitelematici.it/</t>
  </si>
  <si>
    <t>Pescom.24</t>
  </si>
  <si>
    <t>Riattivazione Account</t>
  </si>
  <si>
    <t>07/03/24: aggiornamento documenti</t>
  </si>
  <si>
    <t>Curticom.24</t>
  </si>
  <si>
    <t>Francom.24</t>
  </si>
  <si>
    <t>08/04/2024: AGGIORNAMENTO DATI</t>
  </si>
  <si>
    <t>FATTURATO 2019</t>
  </si>
  <si>
    <t>DECORRENZA</t>
  </si>
  <si>
    <t>Teracom.24</t>
  </si>
  <si>
    <t>08/04/24: RIATTIVAZIONE UTENZA</t>
  </si>
  <si>
    <t>COMUNE DELL'AQUILA</t>
  </si>
  <si>
    <t>https://comuneaquila-appalti.maggiolicloud.it/PortaleAppalti/it/homepage.wp?_csrf=DWRQ2421US8Z7P5BR9V9GVR05NHN27ET</t>
  </si>
  <si>
    <t>Aquicom.24</t>
  </si>
  <si>
    <t>Roscom.24</t>
  </si>
  <si>
    <t>https://cittadiortona.acquistitelematici.it/</t>
  </si>
  <si>
    <t>Ortcom.24</t>
  </si>
  <si>
    <t>Ancom.23</t>
  </si>
  <si>
    <t>INDICE DI GRAVITÀ INAIL</t>
  </si>
  <si>
    <t>INDICE DI FREQUENZA SEMPLIFICATO</t>
  </si>
  <si>
    <t>INDICE DI FREQUENZA APPROFONDITO</t>
  </si>
  <si>
    <t>Pesacom.23</t>
  </si>
  <si>
    <t>08/04/24: RIABILITAZIONE UTENZA</t>
  </si>
  <si>
    <t>04/04/24: AGGIORNAMENTO DATI</t>
  </si>
  <si>
    <t>Macom.23</t>
  </si>
  <si>
    <t>https://app.albofornitori.it/alboeproc/albo_comunequarrata</t>
  </si>
  <si>
    <t>COMUNE DI QUARRATA</t>
  </si>
  <si>
    <t>08/04/24: PORTALE SONO PER LIBERI PROFESSIONISTI</t>
  </si>
  <si>
    <t>Montevarcom.24</t>
  </si>
  <si>
    <t>CORSO DI PORTA VITTORIA 15</t>
  </si>
  <si>
    <t>08/04/24: PORTALE CONNESSO A QUELLO GENERALE DELLA TOSCANA</t>
  </si>
  <si>
    <t>Pratcom.24</t>
  </si>
  <si>
    <t>https://gare.comune.prato.it/index.php</t>
  </si>
  <si>
    <t>VEDI PORTALE START</t>
  </si>
  <si>
    <t>08/04/24: AGGIORNAMENTO DATI</t>
  </si>
  <si>
    <t>Pisacom.23</t>
  </si>
  <si>
    <t>Carcom.23</t>
  </si>
  <si>
    <t>08/04/24: RECUPERO CREDENZIALI</t>
  </si>
  <si>
    <t>Sangiucom.24</t>
  </si>
  <si>
    <t>Alacom.23</t>
  </si>
  <si>
    <t>Massacom.23</t>
  </si>
  <si>
    <t>08/04/24: SITO DA RIVEDERE</t>
  </si>
  <si>
    <t>Positacom.24</t>
  </si>
  <si>
    <t>09/04/2024: AGGIORNAMENTO DATI</t>
  </si>
  <si>
    <t>Maiocom.24</t>
  </si>
  <si>
    <t>09/04/24: AGGIORNAMENTO DATI</t>
  </si>
  <si>
    <t>INDIRIZZO RESIDENZA DI CIUCCIO</t>
  </si>
  <si>
    <t>Battcom.24</t>
  </si>
  <si>
    <t>https://start.e.toscana.it/comune-siena/</t>
  </si>
  <si>
    <t>09/04/2024: AGGIORNAMENTO CATEGORIE MERCELOGICHE</t>
  </si>
  <si>
    <t>https://start.e.toscana.it/comune-scandicci/</t>
  </si>
  <si>
    <t>Sestcom.23</t>
  </si>
  <si>
    <t>09/04/24: RICHIEDONO LA CERTIFICAZIONE ANTIMAFIA DEL SOCIO UNICO</t>
  </si>
  <si>
    <t>Impcom.23</t>
  </si>
  <si>
    <t>09/04/24: RIPRISTINO UTENZA</t>
  </si>
  <si>
    <t>Rapcom.23</t>
  </si>
  <si>
    <t>09/04/24: DA RIVEDERE IL SITO</t>
  </si>
  <si>
    <t>Albecom.24</t>
  </si>
  <si>
    <t>Ventcom.23</t>
  </si>
  <si>
    <t>Tagcom.23</t>
  </si>
  <si>
    <t>Loacom.23</t>
  </si>
  <si>
    <t>Vivacom.24</t>
  </si>
  <si>
    <t>stp2024</t>
  </si>
  <si>
    <t>Portalefvg.24</t>
  </si>
  <si>
    <t>https://comuneloano.traspare.com/</t>
  </si>
  <si>
    <t>UNITÀ LOCALE 1</t>
  </si>
  <si>
    <t>VIA GALILEO GALILEI 10, 20057 - ASSAGO (MI)</t>
  </si>
  <si>
    <t>UNITÀ LOCALE 2</t>
  </si>
  <si>
    <t>VIA GALILEO GALILEI 7/D, 20057 - ASSAGO (MI)</t>
  </si>
  <si>
    <t>UNITÀ LOCALE 3</t>
  </si>
  <si>
    <t>UNITÀ LOCALE 4</t>
  </si>
  <si>
    <t>VIA GALILEO GALILEI 9/B, 20057 - ASSAGO (MI)</t>
  </si>
  <si>
    <t>VIA GALILEO GALILEI 6, 20057 - ASSAGO (MI)</t>
  </si>
  <si>
    <t>https://eappalti.regione.fvg.it/web/index.html</t>
  </si>
  <si>
    <t>09/04/2024: RIPRISTINO UTENZA</t>
  </si>
  <si>
    <t>Speziacom.24</t>
  </si>
  <si>
    <t>https://app.albofornitori.it/alboeproc/albo_comunesavona</t>
  </si>
  <si>
    <t>Savcom.24</t>
  </si>
  <si>
    <t>https://app.albofornitori.it/alboeproc/albo_comunesanremo</t>
  </si>
  <si>
    <t>10/04/24: AGGIORNAMENTO DATI</t>
  </si>
  <si>
    <t>Bussocom.23</t>
  </si>
  <si>
    <t>https://combussolengo-appalti.maggiolicloud.it/PortaleAppalti/it/ppgare_esiti_lista.wp?_csrf=2DSX2IMKT2LYNYMYM4EIQSZ4MUM7C6LO</t>
  </si>
  <si>
    <t>10/04/24: RIPRISTINO UTENZA</t>
  </si>
  <si>
    <t>Piovcom.24</t>
  </si>
  <si>
    <t>Monscom.23</t>
  </si>
  <si>
    <t>Santacom.23</t>
  </si>
  <si>
    <t>Pescom.23</t>
  </si>
  <si>
    <t>Cordecom.23</t>
  </si>
  <si>
    <t>Porcom.23</t>
  </si>
  <si>
    <t>Stpscale</t>
  </si>
  <si>
    <t>Albignacom.24</t>
  </si>
  <si>
    <t>10/04/24: Da capire</t>
  </si>
  <si>
    <t>Portocom.23</t>
  </si>
  <si>
    <t>https://appalticomuneportogruaro.it/PortaleAppalti/it/homepage.wp?</t>
  </si>
  <si>
    <t>Montcom.23</t>
  </si>
  <si>
    <t>Padcom.23</t>
  </si>
  <si>
    <t>Schiocom.23</t>
  </si>
  <si>
    <t>Ravcom.456</t>
  </si>
  <si>
    <t>11/04/24: RIPRISTINO UTENZA</t>
  </si>
  <si>
    <t>Rimcom.23</t>
  </si>
  <si>
    <t>COMUNE DI FORLÌ</t>
  </si>
  <si>
    <t>Forcom.23</t>
  </si>
  <si>
    <t>https://portaleappalti.comune.forli.fc.it/PortaleAppalti/it/homepage.wp?</t>
  </si>
  <si>
    <t>Piacom.23</t>
  </si>
  <si>
    <t>https://appalti.comune.piacenza.it/PortaleAppalti/it/homepage.wp?</t>
  </si>
  <si>
    <t>Cervcom.23</t>
  </si>
  <si>
    <t xml:space="preserve">SISTEMA ACQUISTI TELEMATICI EMILIA-ROMAGNA </t>
  </si>
  <si>
    <t>Borgocom.23</t>
  </si>
  <si>
    <t>Bracom.23</t>
  </si>
  <si>
    <t>https://comuneceva.traspare.com/employees</t>
  </si>
  <si>
    <t>11/04/24: AGGIORNAMENTO DATI</t>
  </si>
  <si>
    <t>Livorcom.23</t>
  </si>
  <si>
    <t>Valdcom.23</t>
  </si>
  <si>
    <t>https://app.albofornitori.it/alboeproc/albo_comunemonselice</t>
  </si>
  <si>
    <t>Ortcom.23</t>
  </si>
  <si>
    <t>Romacom.23</t>
  </si>
  <si>
    <t>Engie.2024</t>
  </si>
  <si>
    <t>CODICE SDI</t>
  </si>
  <si>
    <t>SUBM70N</t>
  </si>
  <si>
    <t>Cancarno.23</t>
  </si>
  <si>
    <t>Ministerinfr.24</t>
  </si>
  <si>
    <t>Mess.2024</t>
  </si>
  <si>
    <t>03/04/24: RIPRISTINO UTENZA</t>
  </si>
  <si>
    <t>Locate.2024</t>
  </si>
  <si>
    <t>Conegliacom.24</t>
  </si>
  <si>
    <t>ANCI</t>
  </si>
  <si>
    <t>Anci.2024</t>
  </si>
  <si>
    <t>https://anci.acquistitelematici.it/cruscotto</t>
  </si>
  <si>
    <t>16/04/24: no perché non presente una categoria mercelogica inerente alla nostra attività</t>
  </si>
  <si>
    <t>https://opera.acquistitelematici.it/</t>
  </si>
  <si>
    <t>Opercom.24</t>
  </si>
  <si>
    <t>https://comoacqua.acquistitelematici.it/</t>
  </si>
  <si>
    <t>SIRTI</t>
  </si>
  <si>
    <t>stpscale2021</t>
  </si>
  <si>
    <t>Sirti.2024</t>
  </si>
  <si>
    <t>Lferrovie.2024</t>
  </si>
  <si>
    <t>18/04/24: AGGIORNAMENTO DOCUMENTI</t>
  </si>
  <si>
    <t>18/04/2024: AGGIORNAMENTO DOCUMENTI</t>
  </si>
  <si>
    <t>https://app.albofornitori.it/alboeproc/albo_nuoveacque</t>
  </si>
  <si>
    <t>Iscrizione all'elenco fornitori 07/03/24. AGGIORNAMENTO 19/04/24</t>
  </si>
  <si>
    <t>27/03/24: iscrizione --- 19/04/24: aggiornamento documenti</t>
  </si>
  <si>
    <t>21/03/24: ISCRIZIONE ELENCO FORNITORE; 19/04/2024: aggiornamento documenti</t>
  </si>
  <si>
    <t>http://www.acquemediotirreno.it/</t>
  </si>
  <si>
    <t>Triesteaereoporto.24</t>
  </si>
  <si>
    <t>19/04/24: aggiornamento documenti</t>
  </si>
  <si>
    <t>RICERCA</t>
  </si>
  <si>
    <t>RISULTATO</t>
  </si>
  <si>
    <t>Parmaeroporto.24</t>
  </si>
  <si>
    <t>14/03/24 manca tabella infortuni; 19/04/24: aggiornamento documenti</t>
  </si>
  <si>
    <t>14/03/24 Aggiornamento dati procedura; 19/04/24: aggiornamento documenti</t>
  </si>
  <si>
    <t>22/04/24: aggiornamento documenti</t>
  </si>
  <si>
    <t>08/04/2024: AGGIORNAMENTO DATI; 22/04/24: aggiornamento documenti</t>
  </si>
  <si>
    <t>https://app.albofornitori.it/alboeproc/albo_puntozeroscarl</t>
  </si>
  <si>
    <t>https://portalefornitori.aspct.it/consfweb/restrict/index.do?MVTD=Login</t>
  </si>
  <si>
    <t>https://alice-web.omniars.it/PortaleAppalti/it/homepage.wp?</t>
  </si>
  <si>
    <t>22/04/24: iscrizione alla nuova piattaforma</t>
  </si>
  <si>
    <t>22/04/24. aggiornamento documenti</t>
  </si>
  <si>
    <t>Asragustp.24</t>
  </si>
  <si>
    <t>22/04/24: invio richiesta di recupero credenziali</t>
  </si>
  <si>
    <t>22/04/24: aggiornamento documenti e in attesa di accreditamento</t>
  </si>
  <si>
    <t>https://www.asaservizisrl.com/login-albo-fornitori/</t>
  </si>
  <si>
    <t>Cinecom.24</t>
  </si>
  <si>
    <t>22/04/24: iscrizione elenco fornitori</t>
  </si>
  <si>
    <t>Acquicom.24</t>
  </si>
  <si>
    <t>05/04/24: recupero credenziali</t>
  </si>
  <si>
    <t>Acerra.2024</t>
  </si>
  <si>
    <t>Afragola.23</t>
  </si>
  <si>
    <t>22/04/24: iscrizione all'elenco fornitori</t>
  </si>
  <si>
    <t>https://afragola.maggiolicloud.it/PortaleAppalti/it/homepage.wp?</t>
  </si>
  <si>
    <t>https://gare.comunealassio.it/PortaleAppalti/it/homepage.wp?</t>
  </si>
  <si>
    <t>08/04/24: RIPRISTINO UTENZA + REGISTRAZIONE ALL'ELENCO FORNITORI; 22/04/24 aggiornamento documenti</t>
  </si>
  <si>
    <t>https://cucalba.traspare.com/</t>
  </si>
  <si>
    <t>28/03/24: AGGIORNAMENTO DATI; 22/04/24 aggiornamento documenti</t>
  </si>
  <si>
    <t>05/04/2024: AGGIORNAMENTO DOCUMENTI; 22/04/24 aggiornamento documenti</t>
  </si>
  <si>
    <t>https://cucalbenga.acquistitelematici.it/</t>
  </si>
  <si>
    <t>09/04/24: NUOVA ISCRIZIONE; 22/04/24: aggiornamento documenti</t>
  </si>
  <si>
    <t>22/04/24 aggiornamento documenti</t>
  </si>
  <si>
    <t>08/04/24: RIATTIVAZIONE UTENZA + ISCRIZIONE ELENCO FORNITORI; 22/04/24 invio documentazione mancante</t>
  </si>
  <si>
    <t>https://app.albofornitori.it/alboeproc/albo_comunediaprilia</t>
  </si>
  <si>
    <t>28/03/24: AGGIORNAMENTO DATI; 23/04/24 aggiornamento documenti</t>
  </si>
  <si>
    <t>https://appalticucascoli.regione.marche.it/PortaleAppalti/it/homepage.wp</t>
  </si>
  <si>
    <t>SPID</t>
  </si>
  <si>
    <t>23/04/2024: aggiornamento dati</t>
  </si>
  <si>
    <t>Astcom.23</t>
  </si>
  <si>
    <t>Atencom.24</t>
  </si>
  <si>
    <t>23/04/2024: Solo per Aziende esecutrici di lavori pubblici</t>
  </si>
  <si>
    <t>https://apacentralecommittenza.acquistitelematici.it/</t>
  </si>
  <si>
    <t>04/04/24: REGISTRAZIONE ELENCO OPERATORI ECONOMICI; 23/04/24 aggiornamento documenti</t>
  </si>
  <si>
    <t>PROVINCIA DI BELLUNO</t>
  </si>
  <si>
    <t>https://provinciabelluno-appalti.maggiolicloud.it/PortaleAppalti/it/homepage.wp</t>
  </si>
  <si>
    <t>24/04/24: iscrizione al portale nuovo</t>
  </si>
  <si>
    <t>STPSCALE23</t>
  </si>
  <si>
    <t>Benecom.23</t>
  </si>
  <si>
    <t>23/04/24: ripristino utenza</t>
  </si>
  <si>
    <t>Belcom.24</t>
  </si>
  <si>
    <t>https://garetelematiche.romagnaforlivese.it/PortaleAppalti/it/homepage.wp?_csrf=12K0Q4HDYDOZ13ONLUJCMTEHTEXPPJUO</t>
  </si>
  <si>
    <t>UNIONE DI COMUNI DELLA ROMAGNA FORLIVESE - UNIONE MONTANA</t>
  </si>
  <si>
    <t>Bertcom.24</t>
  </si>
  <si>
    <t>11/04/24: COMPLETAMENTO ISCRIZIONE; 23/04/24: aggiornamento documenti</t>
  </si>
  <si>
    <t>https://caiazzo.acquistitelematici.it/</t>
  </si>
  <si>
    <t>23/04/24: aggiornamento documenti</t>
  </si>
  <si>
    <t>28/03/24: AGGIORNAMENTO DOCUMENTI; 23/04/2024 aggiornamento visura camerale</t>
  </si>
  <si>
    <t>Campocom.24</t>
  </si>
  <si>
    <t>23/04/24 registrazione al portale corretto</t>
  </si>
  <si>
    <t>12/04/24: ISCRIZIONE AL PORTALE; 23/04/24 aggiornamento documenti</t>
  </si>
  <si>
    <t>23/04/24 aggiornamento documenti</t>
  </si>
  <si>
    <t>https://albofornitori.comune.carrara.ms.it/</t>
  </si>
  <si>
    <t>18/03/2024 AGGIORNAMENTO DOCUMENTI; 23/04/24 aggiornamento categorie mercelogiche</t>
  </si>
  <si>
    <t>https://app.albofornitori.it/alboeproc/albo_comunecaserta</t>
  </si>
  <si>
    <t>https://app.albofornitori.it/alboeproc/albo_comunecerveteri</t>
  </si>
  <si>
    <t>Cevcom.24</t>
  </si>
  <si>
    <t>https://app.albofornitori.it/alboeproc/albo_comunecivitanova</t>
  </si>
  <si>
    <t>05/04/2024: AGGIORNAMENTO DOCUMENTI; 23/04/24 aggiornamento VISURA</t>
  </si>
  <si>
    <r>
      <t xml:space="preserve">10/04/24: DA CHIAMARE PER CHIARIMENTI </t>
    </r>
    <r>
      <rPr>
        <b/>
        <sz val="11"/>
        <color theme="1"/>
        <rFont val="Calibri"/>
        <family val="2"/>
        <scheme val="minor"/>
      </rPr>
      <t>0438 413202 (Peruch Renzo) - 413398 (Sperandio Sandra)</t>
    </r>
    <r>
      <rPr>
        <sz val="11"/>
        <color theme="1"/>
        <rFont val="Calibri"/>
        <family val="2"/>
        <scheme val="minor"/>
      </rPr>
      <t>; inviata email di info il 23/04/24</t>
    </r>
  </si>
  <si>
    <t>10/04/24: AGGIORNAMENTO DATI; 23/04/24: NO perché portale sono per lavori pubblici</t>
  </si>
  <si>
    <t>08/04/2024: AGGIORNAMENTO DATI; 23/04/24 aggiornamento documenti</t>
  </si>
  <si>
    <t>https://dragoni.acquistitelematici.it/</t>
  </si>
  <si>
    <t>18/03/2024 AGGIORNAMENTO DOCUMENTI; 23/04/24 aggiornamento visura camerale</t>
  </si>
  <si>
    <t>28/03/2024: AGGIORNAMENTO DOCUMENTI; 24/04/24 aggiornamento documenti</t>
  </si>
  <si>
    <t>https://appalti.comune.genova.it/PortaleAppalti/it/homepage.wp?</t>
  </si>
  <si>
    <t>24/04/24: aggiornamento documenti</t>
  </si>
  <si>
    <t>28/03/24: AGGIORNAMENTO DOCUMENTI; 24/04/24 aggiornamento documenti</t>
  </si>
  <si>
    <t>24/04/24 aggiornamento documenti</t>
  </si>
  <si>
    <t>10/04/24: AGGIORNAMENTO DATI E DOCUMENTI; 24/04/24 aggiornamento visura camerale</t>
  </si>
  <si>
    <t>11/04/24: AGGIORNAMENTO DOCUMENTI; 24/04/24 aggiornamento visura camerale</t>
  </si>
  <si>
    <t>https://comuneacerra.tuttogare.it/index.php</t>
  </si>
  <si>
    <t>22/04/24 iscrizione albo fornitori inviata, in attesa di ok; 24/04/24 ammissione all'elenco</t>
  </si>
  <si>
    <t>09/04/24: ATTIVAZIONE ACCOUNT IN QUANTO NON ANCORA VERIFICATA LA PEC; 24/04/24 aggiornamento documenti</t>
  </si>
  <si>
    <t>https://app.albofornitori.it/alboeproc/albo_comunemaiori</t>
  </si>
  <si>
    <t>27/03/24: solo per lavori pubblici</t>
  </si>
  <si>
    <t>10/04/24: ISCRIZIONE ALL'ELENCO FORNITORI; 24/04/24 aggiornamento categorie mercelogiche</t>
  </si>
  <si>
    <t>29/04/24: aggiornamento documenti</t>
  </si>
  <si>
    <t>08/04/24: ISCRIZIONE; 30/04/24 Aggiornamento camerale</t>
  </si>
  <si>
    <t>28/03/24: AGGIORNAMENTO DOCUMENTI; 30/04/24 aggiornamento visura</t>
  </si>
  <si>
    <t>12/04/24: AGGIORNAMENTO DOCUMENTI; 30/04/24 aggiornamento visura</t>
  </si>
  <si>
    <t>08/04/24: REGISTRAZIONE FATTA; 30/04/24 aggiornamento visura</t>
  </si>
  <si>
    <t>https://www.servizi.comune.parma.it/elencooperatorieconomici</t>
  </si>
  <si>
    <t>05/04/24: AGGIORNAMENTO DOCUMENTI; 30/04/24 aggiornamento visura</t>
  </si>
  <si>
    <t>10/04/2024: ISCRIZIONE ALL'ELENCO FORNITORI; 30/04/24 aggiornamento visura</t>
  </si>
  <si>
    <t>https://app.albofornitori.it/alboeproc/albo_comunepositano</t>
  </si>
  <si>
    <t>30/04/24: NESSUNA CATEGORIA MERCELOGIA INERENTE ALLA NOSTRA ATTIVITÀ</t>
  </si>
  <si>
    <t>https://app.albofornitori.it/alboeproc/albo_comunereggiocalabria</t>
  </si>
  <si>
    <t>AEROPORTO DI MALPENSA</t>
  </si>
  <si>
    <t>commerciale</t>
  </si>
  <si>
    <t>11/04/24: RIPRISTINO UTENZA; 02/05/24 iscrizione all'elenco fornitori</t>
  </si>
  <si>
    <t>02/05/24: registrazione al portale nuovo</t>
  </si>
  <si>
    <t>02/05/24 aggiornamento dati</t>
  </si>
  <si>
    <t>https://cuctrasparenza.traspare.com/</t>
  </si>
  <si>
    <t>NON PRESENTE LA CATEGORIA MERCELOGICA INERENTE ALLA NOSTRA ATTIVITÀ</t>
  </si>
  <si>
    <t>02/05/24: aggiornamento camerale</t>
  </si>
  <si>
    <t>28/03/24: AGGIORNAMENTO DATI; 02/05/24 aggiornamento camerale</t>
  </si>
  <si>
    <t>12/04/204: AGGIORNAMENTO DOCUMENTI; 02/05/24 aggiornamento camerale</t>
  </si>
  <si>
    <t>Giolupacom.24</t>
  </si>
  <si>
    <t>https://seamilano.bravosolution.com/esop/guest/login.do?_ncp=1714657198952.1695001-1</t>
  </si>
  <si>
    <t>08/04/2024: AGGIORNAMENTO DATI; 02/05/24 aggiornamento camerale</t>
  </si>
  <si>
    <t>10/04/24: AGGIORNAMENTO DATI; 02/05/24 aggiornamento camerale</t>
  </si>
  <si>
    <t>28/03/24: AGGIORMANETO DOCUMENTI; 02/05/24 aggiornamento visura camerale</t>
  </si>
  <si>
    <t>10/04/24: AGGIORNAMENTO DATI E DOCUMENTI E TERMINE ISCRIZIONE; 02/05/24 aggiornamento visura camerale</t>
  </si>
  <si>
    <t>http://www.comune.schio.vi.it/web/schio/servizi-online/appalti?selVert=menu-contestuale_c2140d18-9473-468f-9364-35484ca0139d</t>
  </si>
  <si>
    <t>09/04/2024: AGGIORNAMENTO DATI; 02/05/24 aggiornamento visura camerale</t>
  </si>
  <si>
    <t>https://gare.lavoripubblici.sicilia.it/siracusa/it/homepage.wp</t>
  </si>
  <si>
    <t>10/04/24: RICHIESTA DI ISCRIZIONE ACCETTATA MA NESSUN BANDO; 02/05/24 aggiornamento visura camerale</t>
  </si>
  <si>
    <t>28/03/24: AGGIORNAMENTO DOCUMENTI; 02/05/24 aggiornamento visura camerale</t>
  </si>
  <si>
    <t>https://app.albofornitori.it/alboeproc/albo_acquistiterracina</t>
  </si>
  <si>
    <t>18/03/24 AGGIORNAMENTO DOCUMENTI; 02/05/24 aggiornamento visura camerale</t>
  </si>
  <si>
    <t>02/05/24 aggiornamento visura camerale</t>
  </si>
  <si>
    <t>Valdacom.24</t>
  </si>
  <si>
    <t>12/04/24: ISCRIZIONE AL PORTALE; 02/05/24 aggiornamento visura camerale</t>
  </si>
  <si>
    <t>Genergia.24</t>
  </si>
  <si>
    <t>https://app.albofornitori.it/alboeproc/albo_geal</t>
  </si>
  <si>
    <t>03/05/24: portale non funzionante</t>
  </si>
  <si>
    <t>18/03/2024 AGGIORNAMENTO DOCUMENTI; 03/05/24 aggiornamento visura camerale</t>
  </si>
  <si>
    <t>INDICE DI FREQUENZA</t>
  </si>
  <si>
    <t>n° infortuni x 1.000.000 / n° ore lavorate</t>
  </si>
  <si>
    <t>INDICE DI GRAVITÀ</t>
  </si>
  <si>
    <t>n° giorni totali infortuni x 1.000 / n° ore lavorate</t>
  </si>
  <si>
    <t>15/04/2024: ATTIVAZIONE ACCOUNT; 03/05/24 Terminare iserimento dati con Magoni</t>
  </si>
  <si>
    <t>ONLINE/PEC</t>
  </si>
  <si>
    <t>18/03/2024. AGGIORNAMENTO DOCUMENTI; 03/05/24 aggiornamento visura camerale</t>
  </si>
  <si>
    <t>18/03/2024: AGGIORNAMENTO DOCUMENTI; 03/05/24 aggiornamento visura camerale</t>
  </si>
  <si>
    <t>19/03/2024 : DOMANDA ISCRIZIONE ALBO FORNITORI INVIATA; 03/05/24 aggiornamento iscrizione</t>
  </si>
  <si>
    <t>19/03/2024 : IN ATTESA DI APPROVAZIONE DEI DATI DI REGISTRAZIONE; 03/05/24 aggiornamento visura camerale</t>
  </si>
  <si>
    <t>06/05/24: chiamare il numero verde per utenza disabilitata (800998408)</t>
  </si>
  <si>
    <t>Aenergia.24</t>
  </si>
  <si>
    <t>19/03/24 : utenza disabilitata, email di chiarimento; 06/05/24 recupero credenziali ma nessuna categoria inerente alla nostra attività</t>
  </si>
  <si>
    <t>https://portalegare.avmspa.it/PortaleAppalti/it/homepage.wp?</t>
  </si>
  <si>
    <t>Avmspa.24</t>
  </si>
  <si>
    <t>CREA</t>
  </si>
  <si>
    <t>Crea.2024</t>
  </si>
  <si>
    <t>09/05/24: No perché non presente categoria mercelogica inerente alla nostra attività</t>
  </si>
  <si>
    <t>09/05/24: aggiornamento visura</t>
  </si>
  <si>
    <t>https://www.acquistionline.trenitalia.it/web/login.html</t>
  </si>
  <si>
    <t>15/03/24 AGGIORNAMENTO DOCUMENTAZIONE + 20/03/24 AGGIORNAMENTO DGUE; 09/05/24: AGGIORNAMENTO VISURA CAMERALE</t>
  </si>
  <si>
    <t>https://app.albofornitori.it/alboeproc/albo_trasportoferroviariotoscano</t>
  </si>
  <si>
    <t>https://app.albofornitori.it/alboeproc/albo_lfi</t>
  </si>
  <si>
    <t>28/03/24: AGGIORNAMENTO DOCUMENTI; 09/05/24: aggiornamento visura camerale</t>
  </si>
  <si>
    <t>09/05/24: aggiornamento visura camerale</t>
  </si>
  <si>
    <t>GARA IN CORSO</t>
  </si>
  <si>
    <t>GARA IN CORSO: Scadenza 02/05/2024</t>
  </si>
  <si>
    <t>09/05/24: AGGIORNAMENTO DOCUMENTI E ISCIZIONE ALLE CATEGORIE MERCELOGICHE</t>
  </si>
  <si>
    <t>18/03/2024: ISCRIZIONE AL BANDO; 09/05/24: aggiornamento visura camerale</t>
  </si>
  <si>
    <t>https://atvo.pro-q.it/</t>
  </si>
  <si>
    <t>Atovstp.2024</t>
  </si>
  <si>
    <t>18/03/2024: terminare l'iscrizione; NO perché richiedono certificazioni</t>
  </si>
  <si>
    <t>https://gare.astralspa.it/PortaleAppalti/it/homepage.wp?</t>
  </si>
  <si>
    <t>https://www.acquistionlineferservizi.it/web/login-ferservizi.html</t>
  </si>
  <si>
    <t>Ferservice.24</t>
  </si>
  <si>
    <t>09/05/2024: Da completare iscizione alla categoria mercelogica</t>
  </si>
  <si>
    <t>19/03/2024: ISCRIZIONE COMPLETATA; 09/05/24: documento mancante</t>
  </si>
  <si>
    <t>20/03/2024: AGGIORNAMENTO DOCUMENTI; 09/05/24: aggiornamento visura camerale</t>
  </si>
  <si>
    <t>A2A - ECOVADIS</t>
  </si>
  <si>
    <t>EcoVadis.2024</t>
  </si>
  <si>
    <t>https://portal.ecovadis-survey.com/lite/#/</t>
  </si>
  <si>
    <t>09/05/2024. registrazione avvenita. In attesa del questionario per procedere</t>
  </si>
  <si>
    <t>20/03/2024: RICHIESTA ABILITAZIONE ALBI INVIATA; 09/05/24: aggiornamento visura camerale</t>
  </si>
  <si>
    <t>https://sourcing-sirti.app.jaggaer.com/web/error.html?_ncp=1715266136596.1889602-1</t>
  </si>
  <si>
    <t>09/05/2024: registrazione all'elenco fornitori</t>
  </si>
  <si>
    <t>18/04/24: aggiornamento visura camerale</t>
  </si>
  <si>
    <t>Unibari.2024</t>
  </si>
  <si>
    <t>09/05/24: iscrizione elenco fornitori</t>
  </si>
  <si>
    <t>10/04/24: RICHIESTA DI ISCRIZIONE ALL'ALBO ACCETTATA MA NESSUNA GARA IN CORSO; 09/05/24: aggiornamento visura camerale</t>
  </si>
  <si>
    <t>AZIENDA SPECIALE MULTISERVIZI</t>
  </si>
  <si>
    <t>Multiserv.2024</t>
  </si>
  <si>
    <t>10/05/24 aggiornamento visura camerale</t>
  </si>
  <si>
    <t>https://asm.traspare.com/</t>
  </si>
  <si>
    <t>https://app.albofornitori.it/alboeproc/albo_cafc</t>
  </si>
  <si>
    <t>20/03/2024: ISCRIZIONE IN FASE DI ATTESA, CONTATTARE LA SOCIETÀ APPALTANTE A segreteria@pec.acquanovaravco.eu|; 10/05/24 aggiornamento documenti</t>
  </si>
  <si>
    <t>Lam.2024</t>
  </si>
  <si>
    <t>10/05/24: completamento iscrizione</t>
  </si>
  <si>
    <t>Asmpavia.2024</t>
  </si>
  <si>
    <t>Ciofstp.2024</t>
  </si>
  <si>
    <t>10/05/24 aggiornamento iscrizione</t>
  </si>
  <si>
    <t>14/05/24: non è presente la categoria mercelogica inerente alla nostra attività</t>
  </si>
  <si>
    <t>14/05/24: iscrizione elenco fornitori</t>
  </si>
  <si>
    <t>RICORDARE A PAOLA LO SPID</t>
  </si>
  <si>
    <t>https://albi.networkpa.it/#/supplier</t>
  </si>
  <si>
    <t>13/05/24: mandato riepilogo piano a Debora</t>
  </si>
  <si>
    <t>https://start.toscana.it/initiatives/list/</t>
  </si>
  <si>
    <t>14/05/24: aggiornamento documenti</t>
  </si>
  <si>
    <t>Codice di Accesso: EM043TG ; 22/03/24 iscrizione all'elenco fornitori; 14/05/24: aggiornamento visura camerale</t>
  </si>
  <si>
    <t>Codice di Accesso: ER082QV; 11/04/24: iscrizione al portale ma nessun bando; 14/05/24: iscrizione elenco fornitori</t>
  </si>
  <si>
    <t>05/03/24: aggiornamento dati; 14/05/2024: aggiornamento documenti</t>
  </si>
  <si>
    <t>CONTO CORRENTE DEDICATO: BIC</t>
  </si>
  <si>
    <t>21/03/2024: iscrizione elenco fornitori; richiedono documentazione più precisa</t>
  </si>
  <si>
    <t>14/03/2024 profilo scaduto anche se il 07/04/24 ho rinnovato l'abilitazione; 14/05/24: aggiornamento visura camerale</t>
  </si>
  <si>
    <t>15/04/24: riabilitazione utenza; 23/04/24: iscrizione all'elenco fornitori ma documento mancante</t>
  </si>
  <si>
    <t>18/03/2024: AGGIORNAMENTO DATI; 14/05/24: aggiornamento visura camerale</t>
  </si>
  <si>
    <t>18/04/2024: AGGIORNAMENTO DATI, DOCUMENTI E AGGIUNTA DI CATEGORIE MERCELOGICHE; 14/05/24: aggiornamento visura camerale</t>
  </si>
  <si>
    <t>https://www.posteprocurement.it/esop/tlp-host/public/poste/web/default.jst?_ncp=1715695576883.19018-1</t>
  </si>
  <si>
    <t>24/03/24: recupero credenziali e attivazione profilo</t>
  </si>
  <si>
    <t>https://crea.tuttogare.it/accesso.php</t>
  </si>
  <si>
    <t>14/05/24: attivazione account</t>
  </si>
  <si>
    <t>14/05/24: Chiamare Sig. Morandini 335 6440688 per Stato di Attesa da Dicembre, aggiornamento documenti e di nuovo in attesa di accreditamento</t>
  </si>
  <si>
    <t>https://app.albofornitori.it/alboeproc/albo_lamezia</t>
  </si>
  <si>
    <t>CentValle.24</t>
  </si>
  <si>
    <t>Codice di Accesso: IN019JA , 14/05/24: iscizione elenco fornitori</t>
  </si>
  <si>
    <t>07/03/24: aggiornamento documenti; 14/05/24: aggiornamento visura camerale</t>
  </si>
  <si>
    <t>03/04/24: attivazione Account</t>
  </si>
  <si>
    <t>https://casalnuovodinapoli-appalti.maggiolicloud.it/PortaleAppalti/it/ppgare_oper_ec_bandi_avvisi.wp?</t>
  </si>
  <si>
    <t>14/05/24: iscrizione effettiva al portale; in attesa dell'invio delle prime credenziali</t>
  </si>
  <si>
    <t>Calvi.2023</t>
  </si>
  <si>
    <t>Casalcom.24</t>
  </si>
  <si>
    <t>Sancom.2024</t>
  </si>
  <si>
    <t>15/05/24: iscrizione completata</t>
  </si>
  <si>
    <t>Stp.2023</t>
  </si>
  <si>
    <t>Giugliano.24</t>
  </si>
  <si>
    <t>UFFICIO TERRITORIALE DI COMPETENZA (AGENZIA DELLE ENTRATE): PEC</t>
  </si>
  <si>
    <t>dp.1milano@pce.agenziaentrate.it</t>
  </si>
  <si>
    <t>Codice di Accesso: CG013CH 15/05/24: Aggiornamento iscrizione elenco fornitori</t>
  </si>
  <si>
    <t>Molcom.23</t>
  </si>
  <si>
    <t>15/05/24: rinnovo dell'iscrizione scaduta</t>
  </si>
  <si>
    <t>Gracom.2024</t>
  </si>
  <si>
    <t>15/05/24: registrazione al portale corretto</t>
  </si>
  <si>
    <t>Avelcom.23</t>
  </si>
  <si>
    <t>15/05/24: Documentazione mancante da reperire con Debora/Magoni</t>
  </si>
  <si>
    <t>Valle.2023</t>
  </si>
  <si>
    <t xml:space="preserve">15/05/24: iscrizione completata </t>
  </si>
  <si>
    <t>https://app.albofornitori.it/alboeproc/albo_comunefoianovalfortore</t>
  </si>
  <si>
    <t>https://comunedigragnano.traspare.com/</t>
  </si>
  <si>
    <t>Foiacom.24</t>
  </si>
  <si>
    <t>15/05/24: aggiornamento iscrizione</t>
  </si>
  <si>
    <t>Portcom.2024</t>
  </si>
  <si>
    <t>Stpscale23</t>
  </si>
  <si>
    <t>15/05/24: riattivazione utenza disabilitata</t>
  </si>
  <si>
    <t>15/05/24: riattivazione utenza disabilitata e iscrizione all'elenco fornitori</t>
  </si>
  <si>
    <t>Melcom.2023</t>
  </si>
  <si>
    <t>Comnap.2023</t>
  </si>
  <si>
    <t>Saronserv.2023</t>
  </si>
  <si>
    <t>https://saronnoservizi.tuttogare.it/login-form.php</t>
  </si>
  <si>
    <t>15/05/24: aggiornamento visura camerale</t>
  </si>
  <si>
    <t>Cervinaracom.23</t>
  </si>
  <si>
    <t>https://suaprovinciaavellino.traspare.com/employees</t>
  </si>
  <si>
    <t>15/05/24: completamento iscrizione</t>
  </si>
  <si>
    <t>Vallatanz.2023</t>
  </si>
  <si>
    <t>15/05/24:</t>
  </si>
  <si>
    <t>COMUNE DI CASALDUNI</t>
  </si>
  <si>
    <t>Casalducom.24</t>
  </si>
  <si>
    <t>https://casalduni.acquistitelematici.it/</t>
  </si>
  <si>
    <t>15/05/24: completamento iscrizione al portale</t>
  </si>
  <si>
    <t>Durazza.com23</t>
  </si>
  <si>
    <t>15/05/24: iscrizioni chiuse dalla stazione appaltante</t>
  </si>
  <si>
    <t>Casaldip.com23</t>
  </si>
  <si>
    <t>15/05/24: attivazione account e iscrizione completata</t>
  </si>
  <si>
    <t>Casapulcom.23</t>
  </si>
  <si>
    <t>Marciacom.23</t>
  </si>
  <si>
    <t>https://ruviano.acquistitelematici.it/</t>
  </si>
  <si>
    <t>Comruv.24</t>
  </si>
  <si>
    <t>Etra.2024</t>
  </si>
  <si>
    <t>23/04/24: Registrazione al portale corretto; in attesa della password; 16/05/24: Chiamato la stazione appaltante che hanno comunicato che usanno solo i portali SATER E MEPA</t>
  </si>
  <si>
    <t>https://sater.regione.emilia-romagna.it/portale/index.asp</t>
  </si>
  <si>
    <t>DESIGNATA IN DATA</t>
  </si>
  <si>
    <t>DESIGNATO IN DATA</t>
  </si>
  <si>
    <t>16/05/24: recupero credenziali e iscrizione alla categoria mercelogica</t>
  </si>
  <si>
    <t>https://albofornitori.comune.salerno.it/PortaleAppalti/it/ppgare_bandi_lista.wp</t>
  </si>
  <si>
    <t>Salcom.24</t>
  </si>
  <si>
    <t>0297694111</t>
  </si>
  <si>
    <t>dp.imilano.utmilano5@agenziaentrate.it</t>
  </si>
  <si>
    <t>AGENZIA DELLE ENTRATE: NUMERO DI TELEFONO</t>
  </si>
  <si>
    <t>AGENZIA DELLE ENTRATE: FAX</t>
  </si>
  <si>
    <t>0297694438</t>
  </si>
  <si>
    <t>AGENZIA DELLE ENTRATE: EMAIL</t>
  </si>
  <si>
    <t>AGENZIA DELLE ENTRATE: PEC</t>
  </si>
  <si>
    <t>dp.1milano@pec.agenziaentrate.it</t>
  </si>
  <si>
    <t>17/05/24: riattivazione utenza disabilitata e recupero credenziali; bandi solo del 2017</t>
  </si>
  <si>
    <t>Salentcom.23</t>
  </si>
  <si>
    <t>Ser.2023</t>
  </si>
  <si>
    <t>20/05/24: attivazione account e completamento iscrizione</t>
  </si>
  <si>
    <t>Vietri.2024</t>
  </si>
  <si>
    <t>20/05/24: aggiornamento credenziali</t>
  </si>
  <si>
    <t>Almese.23</t>
  </si>
  <si>
    <t>20/05/24: attivazione account. Altro sito di riferimento https://cucunionevallesusa.traspare.com/employees</t>
  </si>
  <si>
    <t>Andecom.24</t>
  </si>
  <si>
    <t>23/05/24: recupero credenziali</t>
  </si>
  <si>
    <t>Bibiana.com23</t>
  </si>
  <si>
    <t>23/05/24: Registazione al portale corretto</t>
  </si>
  <si>
    <t>https://umpinerolese.traspare.com/</t>
  </si>
  <si>
    <t>Borgacom.24</t>
  </si>
  <si>
    <t>Codice Accesso: BT010YF 23/05/24: aggiornamento credenziali</t>
  </si>
  <si>
    <t>https://umpinerolese.traspare.com/employees</t>
  </si>
  <si>
    <t>Caniscom.23</t>
  </si>
  <si>
    <t>https://comunecanischio.traspare.com/suppliers</t>
  </si>
  <si>
    <t>23/05/24: aggiornamento credenziali</t>
  </si>
  <si>
    <t>https://comunecantalupa.traspare.com/</t>
  </si>
  <si>
    <t>Cantacom.24</t>
  </si>
  <si>
    <t>24/05/24: recupero credenziali</t>
  </si>
  <si>
    <t>Cantocom.23</t>
  </si>
  <si>
    <t>24/05/24: Iscrizione al portale e all'elenco fornitori</t>
  </si>
  <si>
    <t>https://unionemontanavlcc.traspare.com/employees</t>
  </si>
  <si>
    <t>Casalborgcom.23</t>
  </si>
  <si>
    <t>24/05/24: aggiornamento iscrizione e documenti</t>
  </si>
  <si>
    <t>Castacom.24</t>
  </si>
  <si>
    <t>Castelcom.23</t>
  </si>
  <si>
    <t>Cavour.23</t>
  </si>
  <si>
    <t>Chiavecom.23</t>
  </si>
  <si>
    <t>24/05/24: portale annesso non corretto. Da trovare quello giusto</t>
  </si>
  <si>
    <t>Comcuo.23</t>
  </si>
  <si>
    <t>https://cuccuorgne.traspare.com/</t>
  </si>
  <si>
    <t>COMUNE DI CUORGNÈ</t>
  </si>
  <si>
    <t>Canacom.23</t>
  </si>
  <si>
    <t>24/05/24: completamento iscrizione e aggiornamento documenti</t>
  </si>
  <si>
    <t>Gasscom.23</t>
  </si>
  <si>
    <t>Locom.23</t>
  </si>
  <si>
    <t>24/05/24: PIATTAFORMA DISABILITATA DALLA STAZIONE APPALTANTE</t>
  </si>
  <si>
    <t>https://comunelusernasangiovanni.traspare.com/employees/sign_in</t>
  </si>
  <si>
    <t>commericiale@stpscale.it</t>
  </si>
  <si>
    <t>Nolcom.23</t>
  </si>
  <si>
    <t>Percom.23</t>
  </si>
  <si>
    <t>UNIONE MONTANA DEI COMUNI VALLI CHISONE E GERMANASCA</t>
  </si>
  <si>
    <t>Roccom.23</t>
  </si>
  <si>
    <t>24/05/24: aggiornamento credenziali</t>
  </si>
  <si>
    <t>Roncom.23</t>
  </si>
  <si>
    <t>https://unionemontanavalliorcoesoana.traspare.com/employees</t>
  </si>
  <si>
    <t>Salscom.23</t>
  </si>
  <si>
    <t>Sanmacom.23</t>
  </si>
  <si>
    <t>Vigcom.23</t>
  </si>
  <si>
    <t>Volpcom.23</t>
  </si>
  <si>
    <t>Cuncom.23</t>
  </si>
  <si>
    <t>https://consorzioecologicocuneese.traspare.com/</t>
  </si>
  <si>
    <t>CONSORZIO ECOLOGICO CUNESE</t>
  </si>
  <si>
    <t>https://cuneo.tuttogare.it/accesso.php</t>
  </si>
  <si>
    <t>Cuneocom.24</t>
  </si>
  <si>
    <t>COMUNI UNIONE MONTANA ALPI DEL MARE</t>
  </si>
  <si>
    <t>Roascom.24</t>
  </si>
  <si>
    <t>Constp.2024</t>
  </si>
  <si>
    <t>Constp.23</t>
  </si>
  <si>
    <t>https://caltaqua.acquistitelematici.it/</t>
  </si>
  <si>
    <t>Calstp.24</t>
  </si>
  <si>
    <t>24/05/24: recupero credenziali e iscrizione alla categoria mercelogica</t>
  </si>
  <si>
    <t>Tostp@2023</t>
  </si>
  <si>
    <t>24/05/24: Già iscritti come fornitori</t>
  </si>
  <si>
    <t>Bbstp.23</t>
  </si>
  <si>
    <t>24/05/2024: Portale solo per enti pubblici</t>
  </si>
  <si>
    <t>DOLOMITI ENERGIA</t>
  </si>
  <si>
    <t>https://fornitori.dolomitienergia.it/web/login.html</t>
  </si>
  <si>
    <t>24/05/24: recupero credenziali e iscrizione effettiva al portale</t>
  </si>
  <si>
    <t>Altacom.24</t>
  </si>
  <si>
    <t>24/05/24: recupero credenziali e riabilitazione iscrizione scaduta</t>
  </si>
  <si>
    <t>Bolognacom.24</t>
  </si>
  <si>
    <t>23/05/24: recupero credenziali e aggiornamento iscrizione</t>
  </si>
  <si>
    <t>24/05/24: portale solo per lavori pubblici</t>
  </si>
  <si>
    <t>10/04/24: RICHIESTA CREDENZIALI PER ACCESSO; 24/05/24: PORTALE SCARTATO PERCHÈ NON PER FORNITURE</t>
  </si>
  <si>
    <t>24/05/24: PORTALE NON ATTIVO</t>
  </si>
  <si>
    <t>https://giffoniseicasali.acquistitelematici.it/register_2</t>
  </si>
  <si>
    <t>Ascogroup.24</t>
  </si>
  <si>
    <t>oyl85ZhSub</t>
  </si>
  <si>
    <t>https://unionealpidelmare.traspare.com/</t>
  </si>
  <si>
    <t>Giffocom.24</t>
  </si>
  <si>
    <t>Genae.24</t>
  </si>
  <si>
    <t>Cacque.24</t>
  </si>
  <si>
    <t>Amstp.24</t>
  </si>
  <si>
    <t>CITTÀ DI MARTINA FRANCA</t>
  </si>
  <si>
    <t>http://martinafranca.acquistitelematici.it</t>
  </si>
  <si>
    <t>Martistp.24</t>
  </si>
  <si>
    <t>03/06/24: iscrizione al portale</t>
  </si>
  <si>
    <t>Noceangcom.24</t>
  </si>
  <si>
    <t>04/06/2024: aggiornamento iscrizione scaduta</t>
  </si>
  <si>
    <t>Novatecom.24</t>
  </si>
  <si>
    <t>06/06/24: iscrizione all'elenco fornitori</t>
  </si>
  <si>
    <t>06/06/24: no perché solo per lavori pubblici</t>
  </si>
  <si>
    <t>Provincia</t>
  </si>
  <si>
    <t>ReggEmprov.24</t>
  </si>
  <si>
    <t>06/06/24: recupero credenziali e aggiornamento iscrizione scaduta</t>
  </si>
  <si>
    <t>15/05/24: recupero credenziali e aggiornamento iscrizione scaduta</t>
  </si>
  <si>
    <t>https://cucnordsalento.tuttogare.it/</t>
  </si>
  <si>
    <t>17/05/24: recupero credenziali</t>
  </si>
  <si>
    <t>Sanlorecom.24</t>
  </si>
  <si>
    <t>06/06/24: aggiornamento iscrizione scaduta</t>
  </si>
  <si>
    <t>https://app.albofornitori.it/alboeproc/albo_comunesanlorenzomaggiore</t>
  </si>
  <si>
    <t>Vicom.23</t>
  </si>
  <si>
    <t>06/06/24: recupero credenziali e iscrizione effettiva al portale</t>
  </si>
  <si>
    <t>https://santa-maria-capua-vetere.acquistitelematici.it/</t>
  </si>
  <si>
    <t>COMUNE DI SANTA MARIA CAPUA VETERE</t>
  </si>
  <si>
    <t>Capuacom.24</t>
  </si>
  <si>
    <t>Stp.2024</t>
  </si>
  <si>
    <t>29/03/24: da controllare la registrazione; 06/06/24: completamento dell'iscrizione al portale</t>
  </si>
  <si>
    <t>07/06/24: iscrizione al portale tramite spid</t>
  </si>
  <si>
    <t>07/06/24: nessun portale annesso al comune</t>
  </si>
  <si>
    <t>04/04/24: serve spid per l'accesso; 07/06/24: mandata richiesta di riattivazione abilitazione</t>
  </si>
  <si>
    <t>https://rosignano.acquistitelematici.it/</t>
  </si>
  <si>
    <t>COMUNE DI ROSIGNANO MARITTIMO</t>
  </si>
  <si>
    <t>RosignanoMar.com24</t>
  </si>
  <si>
    <t>09/02/24 chiamati per info portale gare .  Comunicano che l'invito viene fatto tramite pec; 07/06/24: Portale rimosso perché non c'è la ns Categoria Mercelogica</t>
  </si>
  <si>
    <t>https://unionepratiarcati-appalti.maggiolicloud.it/PortaleAppalti/it/ppgare_auth.wp</t>
  </si>
  <si>
    <t>07/06/24: iscrizione al portale giusto ma nessun elenco operatori inerente alla nostra attività</t>
  </si>
  <si>
    <t>EmiRom.2024</t>
  </si>
  <si>
    <t>ATC SERVIZIO LA SPEZIA</t>
  </si>
  <si>
    <t>https://atcesercizio.acquistitelematici.it/</t>
  </si>
  <si>
    <t>AtcSpezia.tras24</t>
  </si>
  <si>
    <t>10/06/24: iscrizione al portale</t>
  </si>
  <si>
    <t>Gse.stp2024</t>
  </si>
  <si>
    <t>Edison.ener24</t>
  </si>
  <si>
    <t>10/06/24: recupero credenziali e aggiornamento informazioni</t>
  </si>
  <si>
    <t>10/06/24: reiviata la procedura tramite format On-line</t>
  </si>
  <si>
    <t>10/06/24: recupero credenziali</t>
  </si>
  <si>
    <t>Teletricità.24</t>
  </si>
  <si>
    <t>10/06/24: recupero credenziali e attivazione account</t>
  </si>
  <si>
    <t>10/06/24: invio richiesta di riabilitazione utenza; riattivazione utenza ma nessun bando</t>
  </si>
  <si>
    <t>https://mediochiampo.acquistitelematici.it/</t>
  </si>
  <si>
    <t>Champo.ener24</t>
  </si>
  <si>
    <t>Stpsalenergia.23</t>
  </si>
  <si>
    <t>10/06/24: da completare dopo aver ricevuto info di forniture passate</t>
  </si>
  <si>
    <t>10/06/24: registrazione al portale corretto</t>
  </si>
  <si>
    <t>Tosca.energia24</t>
  </si>
  <si>
    <t>Eni.energia24</t>
  </si>
  <si>
    <t>10/06/24: recupero credenziali e iscrizione al portale da terminare</t>
  </si>
  <si>
    <t>Dolomiti.energia24</t>
  </si>
  <si>
    <t>https://fcr.acquistitelematici.it/</t>
  </si>
  <si>
    <t>Farmacom.stp24</t>
  </si>
  <si>
    <t>11/06/24: iscrizione al portale</t>
  </si>
  <si>
    <t>https://provincia-rieti.acquistitelematici.it/</t>
  </si>
  <si>
    <t>Farmarieti.stp24</t>
  </si>
  <si>
    <t>FORMAT ONLINE</t>
  </si>
  <si>
    <t>11/06/24: Invio tramite format online</t>
  </si>
  <si>
    <t>COMUNE DI FERRARA</t>
  </si>
  <si>
    <t>https://appalti.comune.fe.it/PortaleAppalti/it/ppgare_auth.wp</t>
  </si>
  <si>
    <t>Ferrcom.24</t>
  </si>
  <si>
    <t>RAVENNA HOLDING SPA</t>
  </si>
  <si>
    <t>Ravennafarma.24</t>
  </si>
  <si>
    <t>Caerite.stp24</t>
  </si>
  <si>
    <t>11/06/24: recupero credenziali e aggiornamento dati e documenti</t>
  </si>
  <si>
    <t>https://gare.networkpa.it/sa/farmacia-comunale-di-teramo-s-r-l.html</t>
  </si>
  <si>
    <t>Farmstp.23</t>
  </si>
  <si>
    <t>11/06/24: nessuna possibilità di iscrizione all'elenco fornitori</t>
  </si>
  <si>
    <t>START E MEPA</t>
  </si>
  <si>
    <t>FarmaMescale.24</t>
  </si>
  <si>
    <t>11/06/24. aggiornamento credenziali</t>
  </si>
  <si>
    <t>11/06/24: reinvio format online</t>
  </si>
  <si>
    <t>11/06/24: SITO NON FUNZIONA</t>
  </si>
  <si>
    <t>https://gruppoenercom.tesisquare-platform.net/client/procedure/pf/fpf161autocandidaturaqf.cfm?cmpEv=ene</t>
  </si>
  <si>
    <t>https://unirelab.traspare.com/</t>
  </si>
  <si>
    <t>FZnm7ixp</t>
  </si>
  <si>
    <t>11/06/24: Portale da scartare perché non presente la categoria mercelogica inerente alla nostra attività</t>
  </si>
  <si>
    <t>telecommunicazioni</t>
  </si>
  <si>
    <t>FerrovieFnm.24</t>
  </si>
  <si>
    <t>11/06/24: recupero credenziali ; ripristino dell'utenza disabilitata</t>
  </si>
  <si>
    <t>TraspTorin.24</t>
  </si>
  <si>
    <t>12/06/24: recupero credenziali e iscrizione all'elenco fornitori</t>
  </si>
  <si>
    <t>FerrovieEmilia.24</t>
  </si>
  <si>
    <t>12/06/24: recupero credenziali e aggiornamento iscrizione</t>
  </si>
  <si>
    <t>https://app.albofornitori.it/alboeproc/albo_eav</t>
  </si>
  <si>
    <t>C011</t>
  </si>
  <si>
    <t>CODICE CNEL</t>
  </si>
  <si>
    <t>https://www.sanita.start.toscana.it/portalegare/index.php/registrazione</t>
  </si>
  <si>
    <t>Ferrapploc.23</t>
  </si>
  <si>
    <t>14/06/24: In attesa di DURC AGGIORNATO</t>
  </si>
  <si>
    <t>https://app.albofornitori.it/alboeproc/albo_ferroviedellacalabria</t>
  </si>
  <si>
    <t>Ferrcala.24</t>
  </si>
  <si>
    <t>17/06/24: in attesa da settembre 2023, aggiornamento credenziali scadute</t>
  </si>
  <si>
    <t>RICAVI  2023</t>
  </si>
  <si>
    <t>RICAVI 2022</t>
  </si>
  <si>
    <t>RICAVI 2021</t>
  </si>
  <si>
    <t>RICAVI 2020</t>
  </si>
  <si>
    <t>Rferrovie2023</t>
  </si>
  <si>
    <t>17/06/24: recupero credenziali</t>
  </si>
  <si>
    <t>https://www.acquistionline.italferr.it/web/login.html</t>
  </si>
  <si>
    <t>https://www.acquistionlinerfi.it/web/login.html</t>
  </si>
  <si>
    <t>Tplinea.24</t>
  </si>
  <si>
    <t>Circumferr.24</t>
  </si>
  <si>
    <t>GrandiFerr.24</t>
  </si>
  <si>
    <t>Italo@2023</t>
  </si>
  <si>
    <t>ReteGastp.24</t>
  </si>
  <si>
    <t>17/06/24: recupero credenziali e aggiornamento iscrizione al portale</t>
  </si>
  <si>
    <t>Regastp.24</t>
  </si>
  <si>
    <t>https://app.albofornitori.it/alboeproc/albo_ternireti</t>
  </si>
  <si>
    <t>Ternenergia.24</t>
  </si>
  <si>
    <t>Vivacqua.24</t>
  </si>
  <si>
    <t>17/06/24: recupero credenziali e iscrizione alla categoria mercelogica di interesse</t>
  </si>
  <si>
    <t>17/06/24: portale collegato a quello di Vivaracqua</t>
  </si>
  <si>
    <t>JAGGER</t>
  </si>
  <si>
    <t>Jagger.Stp2024</t>
  </si>
  <si>
    <t>Atastp.2024</t>
  </si>
  <si>
    <t>SOELIA SPA</t>
  </si>
  <si>
    <t>SoeliaGas.24</t>
  </si>
  <si>
    <t>18/06/24: recupero credenziali e aggiornamento iscrizione all'elenco fornitori</t>
  </si>
  <si>
    <t>https://grupposoelia.acquistitelematici.it/</t>
  </si>
  <si>
    <t>https://net-ned.acquistitelematici.it/</t>
  </si>
  <si>
    <t>NED RETI DISTRIBUZIONE GAS SRL</t>
  </si>
  <si>
    <t>NUOVENERGIE TELERISCALDAMENTO SRL</t>
  </si>
  <si>
    <t>NedNuoveGas.24</t>
  </si>
  <si>
    <t>18/06/24: iscrizione al portale giusto</t>
  </si>
  <si>
    <t>GRUPPO ACOS</t>
  </si>
  <si>
    <t>AcosGas.24</t>
  </si>
  <si>
    <t>CogeserGas.24</t>
  </si>
  <si>
    <t>https://www.piaoperaciccarelli.org/albo-fornitori</t>
  </si>
  <si>
    <t>GRUPPO COGESER SPA</t>
  </si>
  <si>
    <t>18/06/24: recupero credenziali e iscrizione al portale</t>
  </si>
  <si>
    <t>https://gruppoastm.app.jaggaer.com/web_en/login.html#fh</t>
  </si>
  <si>
    <t>Infrastrutture</t>
  </si>
  <si>
    <t>https://assa-appalti.maggiolicloud.it/PortaleAppalti/it/homepage.wp</t>
  </si>
  <si>
    <t>18/06/24: iscrizione al portale</t>
  </si>
  <si>
    <t>ASSA NOVARA</t>
  </si>
  <si>
    <t>AssasTP.24</t>
  </si>
  <si>
    <t>https://gasdottitalia.acquistitelematici.it/</t>
  </si>
  <si>
    <t>SOCIETÀ GASDOTTI ITALIA S.P.A.</t>
  </si>
  <si>
    <t>SocGasIta.stp24</t>
  </si>
  <si>
    <t>18/06/24: recupero credenziali e iscrizione all'elenco fornitori</t>
  </si>
  <si>
    <t>SiciliaAcque.2024</t>
  </si>
  <si>
    <t>18/06/24: recupero credenziali</t>
  </si>
  <si>
    <t>SORGEAQUA</t>
  </si>
  <si>
    <t>19/06/24: portale escluso perché non contiene la categoria mercelogica inerente alla nostra attività</t>
  </si>
  <si>
    <t>https://gare.sorgeaqua.it/PortaleAppalti/it/homepage.wp</t>
  </si>
  <si>
    <t>Sorgeacqua.24</t>
  </si>
  <si>
    <t>19/06/24: iscrizione alla piattaforma e iscrizione all'elenco fornitori</t>
  </si>
  <si>
    <t>Codice Accesso: SL012HP</t>
  </si>
  <si>
    <t>SalAcqua.24</t>
  </si>
  <si>
    <t>https://padania-acque.acquistitelematici.it/</t>
  </si>
  <si>
    <t>PadaniaAcque.24</t>
  </si>
  <si>
    <t>19/06/24: aggiornamento credenziali e iscrizione all'elenco fornitori</t>
  </si>
  <si>
    <t>Sistp.23</t>
  </si>
  <si>
    <t>SAL - SOCIETÀ ACQUA LODIGIANA SRL</t>
  </si>
  <si>
    <t>ACQUE VERONESI SCARL</t>
  </si>
  <si>
    <t>https://alpiacque-appalti.maggiolicloud.it/PortaleAppalti/it/homepage.wp</t>
  </si>
  <si>
    <t>ScarlAcque.24</t>
  </si>
  <si>
    <t>19/06/24: iscrizione alla piattaforma ma nessun bando aperto</t>
  </si>
  <si>
    <t>RomagnaAcque.24</t>
  </si>
  <si>
    <t>19/06/24: recupero credenziali ma portale solo per Lavori e Servizi NO FORNITURE</t>
  </si>
  <si>
    <t>COMUNE DI MASSAFRA</t>
  </si>
  <si>
    <t>https://massafra.traspare.com/</t>
  </si>
  <si>
    <t>Massafracom.24</t>
  </si>
  <si>
    <t>19/06/24: iscrizione nuovo portale</t>
  </si>
  <si>
    <t>#</t>
  </si>
  <si>
    <r>
      <rPr>
        <b/>
        <sz val="11"/>
        <color theme="1"/>
        <rFont val="Calibri"/>
        <family val="2"/>
        <scheme val="minor"/>
      </rPr>
      <t>FV.16</t>
    </r>
    <r>
      <rPr>
        <sz val="11"/>
        <color theme="1"/>
        <rFont val="Calibri"/>
        <family val="2"/>
        <scheme val="minor"/>
      </rPr>
      <t>: Fornitura e posa in opera di manufatti in ferro e carpenteria metallica</t>
    </r>
  </si>
  <si>
    <r>
      <rPr>
        <b/>
        <sz val="11"/>
        <color theme="1"/>
        <rFont val="Calibri"/>
        <family val="2"/>
        <scheme val="minor"/>
      </rPr>
      <t>F11.2</t>
    </r>
    <r>
      <rPr>
        <sz val="11"/>
        <color theme="1"/>
        <rFont val="Calibri"/>
        <family val="2"/>
        <scheme val="minor"/>
      </rPr>
      <t>: Materiali da Costruzione</t>
    </r>
  </si>
  <si>
    <r>
      <rPr>
        <b/>
        <sz val="11"/>
        <color theme="1"/>
        <rFont val="Calibri"/>
        <family val="2"/>
        <scheme val="minor"/>
      </rPr>
      <t>44</t>
    </r>
    <r>
      <rPr>
        <sz val="11"/>
        <color theme="1"/>
        <rFont val="Calibri"/>
        <family val="2"/>
        <scheme val="minor"/>
      </rPr>
      <t> - Strutture e materiali per costruzione, prodotti ausiliari per costruzione (apparecchiature elettriche escluse)</t>
    </r>
  </si>
  <si>
    <r>
      <rPr>
        <b/>
        <sz val="11"/>
        <color theme="1"/>
        <rFont val="Calibri"/>
        <family val="2"/>
        <scheme val="minor"/>
      </rPr>
      <t>AR.11.13</t>
    </r>
    <r>
      <rPr>
        <sz val="11"/>
        <color theme="1"/>
        <rFont val="Calibri"/>
        <family val="2"/>
        <scheme val="minor"/>
      </rPr>
      <t xml:space="preserve"> - Materiale da Costruzione [2]
</t>
    </r>
    <r>
      <rPr>
        <b/>
        <sz val="11"/>
        <color theme="1"/>
        <rFont val="Calibri"/>
        <family val="2"/>
        <scheme val="minor"/>
      </rPr>
      <t>AR.11.13.01</t>
    </r>
    <r>
      <rPr>
        <sz val="11"/>
        <color theme="1"/>
        <rFont val="Calibri"/>
        <family val="2"/>
        <scheme val="minor"/>
      </rPr>
      <t xml:space="preserve"> - Edilizia</t>
    </r>
  </si>
  <si>
    <r>
      <rPr>
        <b/>
        <sz val="11"/>
        <color theme="1"/>
        <rFont val="Calibri"/>
        <family val="2"/>
        <scheme val="minor"/>
      </rPr>
      <t>FF08AA18</t>
    </r>
    <r>
      <rPr>
        <sz val="11"/>
        <color theme="1"/>
        <rFont val="Calibri"/>
        <family val="2"/>
        <scheme val="minor"/>
      </rPr>
      <t xml:space="preserve"> FORNITURA CARPENTERIA METALLICA</t>
    </r>
  </si>
  <si>
    <r>
      <rPr>
        <b/>
        <sz val="11"/>
        <color theme="1"/>
        <rFont val="Calibri"/>
        <family val="2"/>
        <scheme val="minor"/>
      </rPr>
      <t>S.32</t>
    </r>
    <r>
      <rPr>
        <sz val="11"/>
        <color theme="1"/>
        <rFont val="Calibri"/>
        <family val="2"/>
        <scheme val="minor"/>
      </rPr>
      <t xml:space="preserve"> SERVIZI CIMITERIALI - CONDUZIONE E MANUTENZIONE DEGLI IMPIANTI DI ILLUMINAZIONE VOLTIVA</t>
    </r>
  </si>
  <si>
    <r>
      <rPr>
        <b/>
        <sz val="11"/>
        <color theme="1"/>
        <rFont val="Calibri"/>
        <family val="2"/>
        <scheme val="minor"/>
      </rPr>
      <t>fc19</t>
    </r>
    <r>
      <rPr>
        <sz val="11"/>
        <color theme="1"/>
        <rFont val="Calibri"/>
        <family val="2"/>
        <scheme val="minor"/>
      </rPr>
      <t xml:space="preserve"> Scaffalature metalliche</t>
    </r>
  </si>
  <si>
    <r>
      <rPr>
        <b/>
        <sz val="11"/>
        <color theme="1"/>
        <rFont val="Calibri"/>
        <family val="2"/>
        <scheme val="minor"/>
      </rPr>
      <t>R04</t>
    </r>
    <r>
      <rPr>
        <sz val="11"/>
        <color theme="1"/>
        <rFont val="Calibri"/>
        <family val="2"/>
        <scheme val="minor"/>
      </rPr>
      <t xml:space="preserve"> - scale cimiteri ed attrezzature cimiteriali alzaferetri e calabare</t>
    </r>
  </si>
  <si>
    <r>
      <rPr>
        <b/>
        <sz val="11"/>
        <color theme="1"/>
        <rFont val="Calibri"/>
        <family val="2"/>
        <scheme val="minor"/>
      </rPr>
      <t>U02</t>
    </r>
    <r>
      <rPr>
        <sz val="11"/>
        <color theme="1"/>
        <rFont val="Calibri"/>
        <family val="2"/>
        <scheme val="minor"/>
      </rPr>
      <t xml:space="preserve"> - SCAFFALATURE E ATTREZZATURE PER MAGAZZINO</t>
    </r>
  </si>
  <si>
    <r>
      <rPr>
        <b/>
        <sz val="11"/>
        <color theme="1"/>
        <rFont val="Calibri"/>
        <family val="2"/>
        <scheme val="minor"/>
      </rPr>
      <t>15.11</t>
    </r>
    <r>
      <rPr>
        <sz val="11"/>
        <color theme="1"/>
        <rFont val="Calibri"/>
        <family val="2"/>
        <scheme val="minor"/>
      </rPr>
      <t xml:space="preserve"> - Scale passeggeri per aeromobili</t>
    </r>
  </si>
  <si>
    <r>
      <rPr>
        <b/>
        <sz val="11"/>
        <color theme="1"/>
        <rFont val="Calibri"/>
        <family val="2"/>
        <scheme val="minor"/>
      </rPr>
      <t>11</t>
    </r>
    <r>
      <rPr>
        <sz val="11"/>
        <color theme="1"/>
        <rFont val="Calibri"/>
        <family val="2"/>
        <scheme val="minor"/>
      </rPr>
      <t xml:space="preserve"> - Materiali edili, utensileria, materiali di consumo per manutenzione suolo</t>
    </r>
  </si>
  <si>
    <r>
      <rPr>
        <b/>
        <sz val="11"/>
        <color theme="1"/>
        <rFont val="Calibri"/>
        <family val="2"/>
        <scheme val="minor"/>
      </rPr>
      <t>15.17</t>
    </r>
    <r>
      <rPr>
        <sz val="11"/>
        <color theme="1"/>
        <rFont val="Calibri"/>
        <family val="2"/>
        <scheme val="minor"/>
      </rPr>
      <t xml:space="preserve"> - Attrezzature Varie Aeroportuali</t>
    </r>
  </si>
  <si>
    <r>
      <rPr>
        <b/>
        <sz val="11"/>
        <color theme="1"/>
        <rFont val="Calibri"/>
        <family val="2"/>
        <scheme val="minor"/>
      </rPr>
      <t xml:space="preserve">FJ36 - FJ36 </t>
    </r>
    <r>
      <rPr>
        <sz val="11"/>
        <color theme="1"/>
        <rFont val="Calibri"/>
        <family val="2"/>
        <scheme val="minor"/>
      </rPr>
      <t>- ATTREZZATURE E MATERIALI x OFFICINE E IMMOBILI - SCALE E TRABATELLI</t>
    </r>
  </si>
  <si>
    <r>
      <rPr>
        <b/>
        <sz val="11"/>
        <color theme="1"/>
        <rFont val="Calibri"/>
        <family val="2"/>
        <scheme val="minor"/>
      </rPr>
      <t>FJ35 - FJ35</t>
    </r>
    <r>
      <rPr>
        <sz val="11"/>
        <color theme="1"/>
        <rFont val="Calibri"/>
        <family val="2"/>
        <scheme val="minor"/>
      </rPr>
      <t xml:space="preserve"> - ATTREZZATURE E MATERIALI x OFFICINE E IMMOBILI - PONTEGGI</t>
    </r>
  </si>
  <si>
    <r>
      <rPr>
        <b/>
        <sz val="11"/>
        <color theme="1"/>
        <rFont val="Calibri"/>
        <family val="2"/>
        <scheme val="minor"/>
      </rPr>
      <t>B02020200</t>
    </r>
    <r>
      <rPr>
        <sz val="11"/>
        <color theme="1"/>
        <rFont val="Calibri"/>
        <family val="2"/>
        <scheme val="minor"/>
      </rPr>
      <t xml:space="preserve"> - Scale Fisse Cimiteriali</t>
    </r>
  </si>
  <si>
    <r>
      <rPr>
        <b/>
        <sz val="11"/>
        <color theme="1"/>
        <rFont val="Calibri"/>
        <family val="2"/>
        <scheme val="minor"/>
      </rPr>
      <t>B02020300</t>
    </r>
    <r>
      <rPr>
        <sz val="11"/>
        <color theme="1"/>
        <rFont val="Calibri"/>
        <family val="2"/>
        <scheme val="minor"/>
      </rPr>
      <t xml:space="preserve"> - Scale a Parete Cimiteriali</t>
    </r>
  </si>
  <si>
    <r>
      <rPr>
        <b/>
        <sz val="11"/>
        <color theme="1"/>
        <rFont val="Calibri"/>
        <family val="2"/>
        <scheme val="minor"/>
      </rPr>
      <t>G02030600</t>
    </r>
    <r>
      <rPr>
        <sz val="11"/>
        <color theme="1"/>
        <rFont val="Calibri"/>
        <family val="2"/>
        <scheme val="minor"/>
      </rPr>
      <t xml:space="preserve"> - Altre Attrezzature per infrastrutture</t>
    </r>
  </si>
  <si>
    <r>
      <rPr>
        <b/>
        <sz val="11"/>
        <color theme="1"/>
        <rFont val="Calibri"/>
        <family val="2"/>
        <scheme val="minor"/>
      </rPr>
      <t>G02030800</t>
    </r>
    <r>
      <rPr>
        <sz val="11"/>
        <color theme="1"/>
        <rFont val="Calibri"/>
        <family val="2"/>
        <scheme val="minor"/>
      </rPr>
      <t xml:space="preserve"> - Materiali da costruzione vari</t>
    </r>
  </si>
  <si>
    <r>
      <rPr>
        <b/>
        <sz val="11"/>
        <color theme="1"/>
        <rFont val="Calibri"/>
        <family val="2"/>
        <scheme val="minor"/>
      </rPr>
      <t>F01-01-04</t>
    </r>
    <r>
      <rPr>
        <sz val="11"/>
        <color theme="1"/>
        <rFont val="Calibri"/>
        <family val="2"/>
        <scheme val="minor"/>
      </rPr>
      <t xml:space="preserve"> - Ferramenta-Elettricità-Idraulica-Falegnameria</t>
    </r>
  </si>
  <si>
    <r>
      <rPr>
        <b/>
        <sz val="11"/>
        <color theme="1"/>
        <rFont val="Calibri"/>
        <family val="2"/>
        <scheme val="minor"/>
      </rPr>
      <t>F01-01-05</t>
    </r>
    <r>
      <rPr>
        <sz val="11"/>
        <color theme="1"/>
        <rFont val="Calibri"/>
        <family val="2"/>
        <scheme val="minor"/>
      </rPr>
      <t xml:space="preserve"> - Altre forniture di materiali vari n.c.a.</t>
    </r>
  </si>
  <si>
    <r>
      <rPr>
        <b/>
        <sz val="11"/>
        <color theme="1"/>
        <rFont val="Calibri"/>
        <family val="2"/>
        <scheme val="minor"/>
      </rPr>
      <t>39150000-8</t>
    </r>
    <r>
      <rPr>
        <sz val="11"/>
        <color theme="1"/>
        <rFont val="Calibri"/>
        <family val="2"/>
        <scheme val="minor"/>
      </rPr>
      <t xml:space="preserve"> - Arredi ed attrezzature varie</t>
    </r>
  </si>
  <si>
    <r>
      <rPr>
        <b/>
        <sz val="11"/>
        <color theme="1"/>
        <rFont val="Calibri"/>
        <family val="2"/>
        <scheme val="minor"/>
      </rPr>
      <t>44111000-1</t>
    </r>
    <r>
      <rPr>
        <sz val="11"/>
        <color theme="1"/>
        <rFont val="Calibri"/>
        <family val="2"/>
        <scheme val="minor"/>
      </rPr>
      <t xml:space="preserve"> - Materiali da costruzione</t>
    </r>
  </si>
  <si>
    <r>
      <rPr>
        <b/>
        <sz val="11"/>
        <color theme="1"/>
        <rFont val="Calibri"/>
        <family val="2"/>
        <scheme val="minor"/>
      </rPr>
      <t>B08</t>
    </r>
    <r>
      <rPr>
        <sz val="11"/>
        <color theme="1"/>
        <rFont val="Calibri"/>
        <family val="2"/>
        <scheme val="minor"/>
      </rPr>
      <t xml:space="preserve"> - Componenti strutturali in acciaio o metallo</t>
    </r>
  </si>
  <si>
    <r>
      <rPr>
        <b/>
        <sz val="11"/>
        <color theme="1"/>
        <rFont val="Calibri"/>
        <family val="2"/>
        <scheme val="minor"/>
      </rPr>
      <t>31000000-6</t>
    </r>
    <r>
      <rPr>
        <sz val="11"/>
        <color theme="1"/>
        <rFont val="Calibri"/>
        <family val="2"/>
        <scheme val="minor"/>
      </rPr>
      <t xml:space="preserve"> - Macchine e apparecchi, attrezzature e articoli di consumo elettrici; illuminazione</t>
    </r>
  </si>
  <si>
    <r>
      <rPr>
        <b/>
        <sz val="11"/>
        <color theme="1"/>
        <rFont val="Calibri"/>
        <family val="2"/>
        <scheme val="minor"/>
      </rPr>
      <t>31600000-2</t>
    </r>
    <r>
      <rPr>
        <sz val="11"/>
        <color theme="1"/>
        <rFont val="Calibri"/>
        <family val="2"/>
        <scheme val="minor"/>
      </rPr>
      <t xml:space="preserve"> - Attrezzature e apparecchiature elettriche</t>
    </r>
  </si>
  <si>
    <r>
      <rPr>
        <b/>
        <sz val="11"/>
        <color theme="1"/>
        <rFont val="Calibri"/>
        <family val="2"/>
        <scheme val="minor"/>
      </rPr>
      <t>MCF8.1</t>
    </r>
    <r>
      <rPr>
        <sz val="11"/>
        <color theme="1"/>
        <rFont val="Calibri"/>
        <family val="2"/>
        <scheme val="minor"/>
      </rPr>
      <t xml:space="preserve"> - Attrezzature specifiche per cimiteri (montaferetri, scale)</t>
    </r>
  </si>
  <si>
    <r>
      <rPr>
        <b/>
        <sz val="11"/>
        <color theme="1"/>
        <rFont val="Calibri"/>
        <family val="2"/>
        <scheme val="minor"/>
      </rPr>
      <t>A12</t>
    </r>
    <r>
      <rPr>
        <sz val="11"/>
        <color theme="1"/>
        <rFont val="Calibri"/>
        <family val="2"/>
        <scheme val="minor"/>
      </rPr>
      <t xml:space="preserve"> - Attrezzature officina</t>
    </r>
  </si>
  <si>
    <r>
      <rPr>
        <b/>
        <sz val="11"/>
        <color theme="1"/>
        <rFont val="Calibri"/>
        <family val="2"/>
        <scheme val="minor"/>
      </rPr>
      <t>A44</t>
    </r>
    <r>
      <rPr>
        <sz val="11"/>
        <color theme="1"/>
        <rFont val="Calibri"/>
        <family val="2"/>
        <scheme val="minor"/>
      </rPr>
      <t xml:space="preserve"> - Materiale edile</t>
    </r>
  </si>
  <si>
    <r>
      <rPr>
        <b/>
        <sz val="11"/>
        <color theme="1"/>
        <rFont val="Calibri"/>
        <family val="2"/>
        <scheme val="minor"/>
      </rPr>
      <t>A42</t>
    </r>
    <r>
      <rPr>
        <sz val="11"/>
        <color theme="1"/>
        <rFont val="Calibri"/>
        <family val="2"/>
        <scheme val="minor"/>
      </rPr>
      <t xml:space="preserve"> - Materiale di ferramenta</t>
    </r>
  </si>
  <si>
    <r>
      <rPr>
        <b/>
        <sz val="11"/>
        <color theme="1"/>
        <rFont val="Calibri"/>
        <family val="2"/>
        <scheme val="minor"/>
      </rPr>
      <t>A60</t>
    </r>
    <r>
      <rPr>
        <sz val="11"/>
        <color theme="1"/>
        <rFont val="Calibri"/>
        <family val="2"/>
        <scheme val="minor"/>
      </rPr>
      <t xml:space="preserve"> - Ponteggi e scale</t>
    </r>
  </si>
  <si>
    <r>
      <rPr>
        <b/>
        <sz val="11"/>
        <color theme="1"/>
        <rFont val="Calibri"/>
        <family val="2"/>
        <scheme val="minor"/>
      </rPr>
      <t>F06.05</t>
    </r>
    <r>
      <rPr>
        <sz val="11"/>
        <color theme="1"/>
        <rFont val="Calibri"/>
        <family val="2"/>
        <scheme val="minor"/>
      </rPr>
      <t xml:space="preserve"> - Commercio al dettaglio di ferramenta, materiale elettrico e termoidraulico, pitture e vetro piano</t>
    </r>
  </si>
  <si>
    <r>
      <rPr>
        <b/>
        <sz val="11"/>
        <color theme="1"/>
        <rFont val="Calibri"/>
        <family val="2"/>
        <scheme val="minor"/>
      </rPr>
      <t>F06.06</t>
    </r>
    <r>
      <rPr>
        <sz val="11"/>
        <color theme="1"/>
        <rFont val="Calibri"/>
        <family val="2"/>
        <scheme val="minor"/>
      </rPr>
      <t xml:space="preserve"> - Commercio all'ingrosso di materiale elettrico per impianti di uso industriale</t>
    </r>
  </si>
  <si>
    <r>
      <rPr>
        <b/>
        <sz val="11"/>
        <color theme="1"/>
        <rFont val="Calibri"/>
        <family val="2"/>
        <scheme val="minor"/>
      </rPr>
      <t>MCF10.3</t>
    </r>
    <r>
      <rPr>
        <sz val="11"/>
        <color theme="1"/>
        <rFont val="Calibri"/>
        <family val="2"/>
        <scheme val="minor"/>
      </rPr>
      <t xml:space="preserve"> - Altri complementi di arredo</t>
    </r>
  </si>
  <si>
    <r>
      <rPr>
        <b/>
        <sz val="11"/>
        <color theme="1"/>
        <rFont val="Calibri"/>
        <family val="2"/>
        <scheme val="minor"/>
      </rPr>
      <t>MCF7.3</t>
    </r>
    <r>
      <rPr>
        <sz val="11"/>
        <color theme="1"/>
        <rFont val="Calibri"/>
        <family val="2"/>
        <scheme val="minor"/>
      </rPr>
      <t xml:space="preserve"> - Attrezzature per squadre operative</t>
    </r>
  </si>
  <si>
    <r>
      <rPr>
        <b/>
        <sz val="11"/>
        <color theme="1"/>
        <rFont val="Calibri"/>
        <family val="2"/>
        <scheme val="minor"/>
      </rPr>
      <t>F05</t>
    </r>
    <r>
      <rPr>
        <sz val="11"/>
        <color theme="1"/>
        <rFont val="Calibri"/>
        <family val="2"/>
        <scheme val="minor"/>
      </rPr>
      <t xml:space="preserve"> - Fornitura Scale passeggeri</t>
    </r>
  </si>
  <si>
    <r>
      <rPr>
        <b/>
        <sz val="11"/>
        <color theme="1"/>
        <rFont val="Calibri"/>
        <family val="2"/>
        <scheme val="minor"/>
      </rPr>
      <t>F50</t>
    </r>
    <r>
      <rPr>
        <sz val="11"/>
        <color theme="1"/>
        <rFont val="Calibri"/>
        <family val="2"/>
        <scheme val="minor"/>
      </rPr>
      <t xml:space="preserve"> - Fornitura di materiale edile</t>
    </r>
  </si>
  <si>
    <r>
      <rPr>
        <b/>
        <sz val="11"/>
        <color theme="1"/>
        <rFont val="Calibri"/>
        <family val="2"/>
        <scheme val="minor"/>
      </rPr>
      <t>F53</t>
    </r>
    <r>
      <rPr>
        <sz val="11"/>
        <color theme="1"/>
        <rFont val="Calibri"/>
        <family val="2"/>
        <scheme val="minor"/>
      </rPr>
      <t xml:space="preserve"> - Fornitura di materiali di ferramenta</t>
    </r>
  </si>
  <si>
    <r>
      <rPr>
        <b/>
        <sz val="11"/>
        <color theme="1"/>
        <rFont val="Calibri"/>
        <family val="2"/>
        <scheme val="minor"/>
      </rPr>
      <t>021700000</t>
    </r>
    <r>
      <rPr>
        <sz val="11"/>
        <color theme="1"/>
        <rFont val="Calibri"/>
        <family val="2"/>
        <scheme val="minor"/>
      </rPr>
      <t xml:space="preserve"> - Elementi di costruzione in metallo.</t>
    </r>
  </si>
  <si>
    <r>
      <rPr>
        <b/>
        <sz val="11"/>
        <color theme="1"/>
        <rFont val="Calibri"/>
        <family val="2"/>
        <scheme val="minor"/>
      </rPr>
      <t>021900000</t>
    </r>
    <r>
      <rPr>
        <sz val="11"/>
        <color theme="1"/>
        <rFont val="Calibri"/>
        <family val="2"/>
        <scheme val="minor"/>
      </rPr>
      <t xml:space="preserve"> - Materiali per costruzione e articoli connessi.</t>
    </r>
  </si>
  <si>
    <r>
      <rPr>
        <b/>
        <sz val="11"/>
        <color theme="1"/>
        <rFont val="Calibri"/>
        <family val="2"/>
        <scheme val="minor"/>
      </rPr>
      <t>191300000</t>
    </r>
    <r>
      <rPr>
        <sz val="11"/>
        <color theme="1"/>
        <rFont val="Calibri"/>
        <family val="2"/>
        <scheme val="minor"/>
      </rPr>
      <t xml:space="preserve"> - Arredi metallo e scaffalature</t>
    </r>
  </si>
  <si>
    <r>
      <rPr>
        <b/>
        <sz val="11"/>
        <color theme="1"/>
        <rFont val="Calibri"/>
        <family val="2"/>
        <scheme val="minor"/>
      </rPr>
      <t>L25</t>
    </r>
    <r>
      <rPr>
        <sz val="11"/>
        <color theme="1"/>
        <rFont val="Calibri"/>
        <family val="2"/>
        <scheme val="minor"/>
      </rPr>
      <t>: Apparecchiature strutturali speciali</t>
    </r>
  </si>
  <si>
    <r>
      <rPr>
        <b/>
        <sz val="11"/>
        <color theme="1"/>
        <rFont val="Calibri"/>
        <family val="2"/>
        <scheme val="minor"/>
      </rPr>
      <t>F10.03</t>
    </r>
    <r>
      <rPr>
        <sz val="11"/>
        <color theme="1"/>
        <rFont val="Calibri"/>
        <family val="2"/>
        <scheme val="minor"/>
      </rPr>
      <t xml:space="preserve"> - Materiale da Costruzione</t>
    </r>
  </si>
  <si>
    <r>
      <rPr>
        <b/>
        <sz val="11"/>
        <color theme="1"/>
        <rFont val="Calibri"/>
        <family val="2"/>
        <scheme val="minor"/>
      </rPr>
      <t>F10.01</t>
    </r>
    <r>
      <rPr>
        <sz val="11"/>
        <color theme="1"/>
        <rFont val="Calibri"/>
        <family val="2"/>
        <scheme val="minor"/>
      </rPr>
      <t xml:space="preserve"> - Ferramenta</t>
    </r>
  </si>
  <si>
    <r>
      <rPr>
        <b/>
        <sz val="11"/>
        <color theme="1"/>
        <rFont val="Calibri"/>
        <family val="2"/>
        <scheme val="minor"/>
      </rPr>
      <t>F11.3</t>
    </r>
    <r>
      <rPr>
        <sz val="11"/>
        <color theme="1"/>
        <rFont val="Calibri"/>
        <family val="2"/>
        <scheme val="minor"/>
      </rPr>
      <t>: Ferramenta</t>
    </r>
  </si>
  <si>
    <r>
      <rPr>
        <b/>
        <sz val="11"/>
        <color theme="1"/>
        <rFont val="Calibri"/>
        <family val="2"/>
        <scheme val="minor"/>
      </rPr>
      <t>F15</t>
    </r>
    <r>
      <rPr>
        <sz val="11"/>
        <color theme="1"/>
        <rFont val="Calibri"/>
        <family val="2"/>
        <scheme val="minor"/>
      </rPr>
      <t>: PRODOTTI CIMITERIALI E FUNEBRI</t>
    </r>
  </si>
  <si>
    <r>
      <rPr>
        <b/>
        <sz val="11"/>
        <color theme="1"/>
        <rFont val="Calibri"/>
        <family val="2"/>
        <scheme val="minor"/>
      </rPr>
      <t>F24</t>
    </r>
    <r>
      <rPr>
        <sz val="11"/>
        <color theme="1"/>
        <rFont val="Calibri"/>
        <family val="2"/>
        <scheme val="minor"/>
      </rPr>
      <t>: MATERIALI ANTINCENDIO ED ANTINFORTUNISTICI</t>
    </r>
  </si>
  <si>
    <r>
      <rPr>
        <b/>
        <sz val="11"/>
        <color theme="1"/>
        <rFont val="Calibri"/>
        <family val="2"/>
        <scheme val="minor"/>
      </rPr>
      <t>FV.40</t>
    </r>
    <r>
      <rPr>
        <sz val="11"/>
        <color theme="1"/>
        <rFont val="Calibri"/>
        <family val="2"/>
        <scheme val="minor"/>
      </rPr>
      <t>: Carpenteria pesante e leggera</t>
    </r>
  </si>
  <si>
    <r>
      <rPr>
        <b/>
        <sz val="11"/>
        <color theme="1"/>
        <rFont val="Calibri"/>
        <family val="2"/>
        <scheme val="minor"/>
      </rPr>
      <t>F.075</t>
    </r>
    <r>
      <rPr>
        <sz val="11"/>
        <color theme="1"/>
        <rFont val="Calibri"/>
        <family val="2"/>
        <scheme val="minor"/>
      </rPr>
      <t xml:space="preserve"> - Scale cimiteriali</t>
    </r>
  </si>
  <si>
    <r>
      <rPr>
        <b/>
        <sz val="11"/>
        <color theme="1"/>
        <rFont val="Calibri"/>
        <family val="2"/>
        <scheme val="minor"/>
      </rPr>
      <t>F.067</t>
    </r>
    <r>
      <rPr>
        <sz val="11"/>
        <color theme="1"/>
        <rFont val="Calibri"/>
        <family val="2"/>
        <scheme val="minor"/>
      </rPr>
      <t xml:space="preserve"> - Attrezzature varie</t>
    </r>
  </si>
  <si>
    <r>
      <rPr>
        <b/>
        <sz val="11"/>
        <color theme="1"/>
        <rFont val="Calibri"/>
        <family val="2"/>
        <scheme val="minor"/>
      </rPr>
      <t>F.098</t>
    </r>
    <r>
      <rPr>
        <sz val="11"/>
        <color theme="1"/>
        <rFont val="Calibri"/>
        <family val="2"/>
        <scheme val="minor"/>
      </rPr>
      <t xml:space="preserve"> - Macchinari e attrezzature per costruzione</t>
    </r>
  </si>
  <si>
    <r>
      <rPr>
        <b/>
        <sz val="11"/>
        <color theme="1"/>
        <rFont val="Calibri"/>
        <family val="2"/>
        <scheme val="minor"/>
      </rPr>
      <t>F.099</t>
    </r>
    <r>
      <rPr>
        <sz val="11"/>
        <color theme="1"/>
        <rFont val="Calibri"/>
        <family val="2"/>
        <scheme val="minor"/>
      </rPr>
      <t xml:space="preserve"> - Strutture e materiali per costruzione, prodotti ausiliari per costruzione (apparecchiature elettriche escluse)</t>
    </r>
  </si>
  <si>
    <r>
      <rPr>
        <b/>
        <sz val="11"/>
        <color theme="1"/>
        <rFont val="Calibri"/>
        <family val="2"/>
        <scheme val="minor"/>
      </rPr>
      <t>F04.17</t>
    </r>
    <r>
      <rPr>
        <sz val="11"/>
        <color theme="1"/>
        <rFont val="Calibri"/>
        <family val="2"/>
        <scheme val="minor"/>
      </rPr>
      <t xml:space="preserve"> - Altri macchinari, apparecchiature e attrezzature</t>
    </r>
  </si>
  <si>
    <r>
      <rPr>
        <b/>
        <sz val="11"/>
        <color theme="1"/>
        <rFont val="Calibri"/>
        <family val="2"/>
        <scheme val="minor"/>
      </rPr>
      <t>F08.11</t>
    </r>
    <r>
      <rPr>
        <sz val="11"/>
        <color theme="1"/>
        <rFont val="Calibri"/>
        <family val="2"/>
        <scheme val="minor"/>
      </rPr>
      <t xml:space="preserve"> - Articoli funerari</t>
    </r>
  </si>
  <si>
    <r>
      <rPr>
        <b/>
        <sz val="11"/>
        <color theme="1"/>
        <rFont val="Calibri"/>
        <family val="2"/>
        <scheme val="minor"/>
      </rPr>
      <t>1.4.14</t>
    </r>
    <r>
      <rPr>
        <sz val="11"/>
        <color theme="1"/>
        <rFont val="Calibri"/>
        <family val="2"/>
        <scheme val="minor"/>
      </rPr>
      <t xml:space="preserve"> - Fornitura e posa in opera di attrezzature e materiale vario</t>
    </r>
  </si>
  <si>
    <r>
      <rPr>
        <b/>
        <sz val="11"/>
        <color theme="1"/>
        <rFont val="Calibri"/>
        <family val="2"/>
        <scheme val="minor"/>
      </rPr>
      <t>1.4.13</t>
    </r>
    <r>
      <rPr>
        <sz val="11"/>
        <color theme="1"/>
        <rFont val="Calibri"/>
        <family val="2"/>
        <scheme val="minor"/>
      </rPr>
      <t xml:space="preserve"> - Materiale edile</t>
    </r>
  </si>
  <si>
    <r>
      <rPr>
        <b/>
        <sz val="11"/>
        <color theme="1"/>
        <rFont val="Calibri"/>
        <family val="2"/>
        <scheme val="minor"/>
      </rPr>
      <t>FORN_6.d</t>
    </r>
    <r>
      <rPr>
        <sz val="11"/>
        <color theme="1"/>
        <rFont val="Calibri"/>
        <family val="2"/>
        <scheme val="minor"/>
      </rPr>
      <t xml:space="preserve"> - Arredi e altri prodotti cimiteriali</t>
    </r>
  </si>
  <si>
    <r>
      <rPr>
        <b/>
        <sz val="11"/>
        <color theme="1"/>
        <rFont val="Calibri"/>
        <family val="2"/>
        <scheme val="minor"/>
      </rPr>
      <t>FORN_6.c</t>
    </r>
    <r>
      <rPr>
        <sz val="11"/>
        <color theme="1"/>
        <rFont val="Calibri"/>
        <family val="2"/>
        <scheme val="minor"/>
      </rPr>
      <t xml:space="preserve"> - Mobili e arredi per case di riposo, cimiteri, consultori, gabinetti medici, etc</t>
    </r>
  </si>
  <si>
    <r>
      <rPr>
        <b/>
        <sz val="11"/>
        <color theme="1"/>
        <rFont val="Calibri"/>
        <family val="2"/>
        <scheme val="minor"/>
      </rPr>
      <t>25.11</t>
    </r>
    <r>
      <rPr>
        <sz val="11"/>
        <color theme="1"/>
        <rFont val="Calibri"/>
        <family val="2"/>
        <scheme val="minor"/>
      </rPr>
      <t xml:space="preserve"> - fabbricazione di strutture metalliche e parti assemblate di strutture</t>
    </r>
  </si>
  <si>
    <r>
      <rPr>
        <b/>
        <sz val="11"/>
        <color theme="1"/>
        <rFont val="Calibri"/>
        <family val="2"/>
        <scheme val="minor"/>
      </rPr>
      <t>25.99.99</t>
    </r>
    <r>
      <rPr>
        <sz val="11"/>
        <color theme="1"/>
        <rFont val="Calibri"/>
        <family val="2"/>
        <scheme val="minor"/>
      </rPr>
      <t xml:space="preserve"> - fabbricazione di altri articoli metallici e minuteria metallica nca</t>
    </r>
  </si>
  <si>
    <r>
      <rPr>
        <b/>
        <sz val="11"/>
        <color theme="1"/>
        <rFont val="Calibri"/>
        <family val="2"/>
        <scheme val="minor"/>
      </rPr>
      <t>F7.1</t>
    </r>
    <r>
      <rPr>
        <sz val="11"/>
        <color theme="1"/>
        <rFont val="Calibri"/>
        <family val="2"/>
        <scheme val="minor"/>
      </rPr>
      <t xml:space="preserve"> - Ponteggi e transenne</t>
    </r>
  </si>
  <si>
    <r>
      <rPr>
        <b/>
        <sz val="11"/>
        <color theme="1"/>
        <rFont val="Calibri"/>
        <family val="2"/>
        <scheme val="minor"/>
      </rPr>
      <t xml:space="preserve">F7.2 </t>
    </r>
    <r>
      <rPr>
        <sz val="11"/>
        <color theme="1"/>
        <rFont val="Calibri"/>
        <family val="2"/>
        <scheme val="minor"/>
      </rPr>
      <t>- Edilizia Leggera</t>
    </r>
  </si>
  <si>
    <r>
      <rPr>
        <b/>
        <sz val="11"/>
        <color theme="1"/>
        <rFont val="Calibri"/>
        <family val="2"/>
        <scheme val="minor"/>
      </rPr>
      <t>8.1</t>
    </r>
    <r>
      <rPr>
        <sz val="11"/>
        <color theme="1"/>
        <rFont val="Calibri"/>
        <family val="2"/>
        <scheme val="minor"/>
      </rPr>
      <t xml:space="preserve"> - MATERIALE ELETTRICO</t>
    </r>
  </si>
  <si>
    <r>
      <rPr>
        <b/>
        <sz val="11"/>
        <color theme="1"/>
        <rFont val="Calibri"/>
        <family val="2"/>
        <scheme val="minor"/>
      </rPr>
      <t>8.4</t>
    </r>
    <r>
      <rPr>
        <sz val="11"/>
        <color theme="1"/>
        <rFont val="Calibri"/>
        <family val="2"/>
        <scheme val="minor"/>
      </rPr>
      <t xml:space="preserve"> - MATERIALE PER L'EDILIZIA E DA COSTRUZIONE</t>
    </r>
  </si>
  <si>
    <r>
      <rPr>
        <b/>
        <sz val="11"/>
        <color theme="1"/>
        <rFont val="Calibri"/>
        <family val="2"/>
        <scheme val="minor"/>
      </rPr>
      <t>23.1</t>
    </r>
    <r>
      <rPr>
        <sz val="11"/>
        <color theme="1"/>
        <rFont val="Calibri"/>
        <family val="2"/>
        <scheme val="minor"/>
      </rPr>
      <t xml:space="preserve"> - PRODOTTI CIMITERIALI E FUNEBRI</t>
    </r>
  </si>
  <si>
    <r>
      <rPr>
        <b/>
        <sz val="11"/>
        <color theme="1"/>
        <rFont val="Calibri"/>
        <family val="2"/>
        <scheme val="minor"/>
      </rPr>
      <t>F8.4</t>
    </r>
    <r>
      <rPr>
        <sz val="11"/>
        <color theme="1"/>
        <rFont val="Calibri"/>
        <family val="2"/>
        <scheme val="minor"/>
      </rPr>
      <t xml:space="preserve"> - Materiale per ledilizia e da costruzione</t>
    </r>
  </si>
  <si>
    <r>
      <rPr>
        <b/>
        <sz val="11"/>
        <color theme="1"/>
        <rFont val="Calibri"/>
        <family val="2"/>
        <scheme val="minor"/>
      </rPr>
      <t>F8.5</t>
    </r>
    <r>
      <rPr>
        <sz val="11"/>
        <color theme="1"/>
        <rFont val="Calibri"/>
        <family val="2"/>
        <scheme val="minor"/>
      </rPr>
      <t xml:space="preserve"> - Ferramenta</t>
    </r>
  </si>
  <si>
    <r>
      <rPr>
        <b/>
        <sz val="11"/>
        <color theme="1"/>
        <rFont val="Calibri"/>
        <family val="2"/>
        <scheme val="minor"/>
      </rPr>
      <t>F21</t>
    </r>
    <r>
      <rPr>
        <sz val="11"/>
        <color theme="1"/>
        <rFont val="Calibri"/>
        <family val="2"/>
        <scheme val="minor"/>
      </rPr>
      <t xml:space="preserve"> - PRODOTTI CIMITERIALI FUNEBRI</t>
    </r>
  </si>
  <si>
    <r>
      <rPr>
        <b/>
        <sz val="11"/>
        <color theme="1"/>
        <rFont val="Calibri"/>
        <family val="2"/>
        <scheme val="minor"/>
      </rPr>
      <t>F23.2</t>
    </r>
    <r>
      <rPr>
        <sz val="11"/>
        <color theme="1"/>
        <rFont val="Calibri"/>
        <family val="2"/>
        <scheme val="minor"/>
      </rPr>
      <t xml:space="preserve"> - Varie</t>
    </r>
  </si>
  <si>
    <r>
      <rPr>
        <b/>
        <sz val="11"/>
        <color theme="1"/>
        <rFont val="Calibri"/>
        <family val="2"/>
        <scheme val="minor"/>
      </rPr>
      <t>F02.03.14.01</t>
    </r>
    <r>
      <rPr>
        <sz val="11"/>
        <color theme="1"/>
        <rFont val="Calibri"/>
        <family val="2"/>
        <scheme val="minor"/>
      </rPr>
      <t xml:space="preserve"> - COSTRUZIONI MATERIALI PLASTICHE/METALLICHE</t>
    </r>
  </si>
  <si>
    <r>
      <rPr>
        <b/>
        <sz val="11"/>
        <color theme="1"/>
        <rFont val="Calibri"/>
        <family val="2"/>
        <scheme val="minor"/>
      </rPr>
      <t>44000000-0</t>
    </r>
    <r>
      <rPr>
        <sz val="11"/>
        <color theme="1"/>
        <rFont val="Calibri"/>
        <family val="2"/>
        <scheme val="minor"/>
      </rPr>
      <t xml:space="preserve"> - Strutture e materiali per costruzione, prodotti ausiliari per costruzione (apparecchiature elettriche escluse)</t>
    </r>
  </si>
  <si>
    <r>
      <rPr>
        <b/>
        <sz val="11"/>
        <color theme="1"/>
        <rFont val="Calibri"/>
        <family val="2"/>
        <scheme val="minor"/>
      </rPr>
      <t>34000000-7</t>
    </r>
    <r>
      <rPr>
        <sz val="11"/>
        <color theme="1"/>
        <rFont val="Calibri"/>
        <family val="2"/>
        <scheme val="minor"/>
      </rPr>
      <t xml:space="preserve"> - Attrezzature di trasporto e prodotti ausiliari per il trasporto</t>
    </r>
  </si>
  <si>
    <r>
      <rPr>
        <b/>
        <sz val="11"/>
        <color theme="1"/>
        <rFont val="Calibri"/>
        <family val="2"/>
        <scheme val="minor"/>
      </rPr>
      <t>34900000-6</t>
    </r>
    <r>
      <rPr>
        <sz val="11"/>
        <color theme="1"/>
        <rFont val="Calibri"/>
        <family val="2"/>
        <scheme val="minor"/>
      </rPr>
      <t xml:space="preserve"> - Varie attrezzature di trasporto e parti di ricambio</t>
    </r>
  </si>
  <si>
    <r>
      <rPr>
        <b/>
        <sz val="11"/>
        <color theme="1"/>
        <rFont val="Calibri"/>
        <family val="2"/>
        <scheme val="minor"/>
      </rPr>
      <t>34930000-5</t>
    </r>
    <r>
      <rPr>
        <sz val="11"/>
        <color theme="1"/>
        <rFont val="Calibri"/>
        <family val="2"/>
        <scheme val="minor"/>
      </rPr>
      <t xml:space="preserve"> - Attrezzature marittime</t>
    </r>
  </si>
  <si>
    <r>
      <rPr>
        <b/>
        <sz val="11"/>
        <color theme="1"/>
        <rFont val="Calibri"/>
        <family val="2"/>
        <scheme val="minor"/>
      </rPr>
      <t>34931000-2</t>
    </r>
    <r>
      <rPr>
        <sz val="11"/>
        <color theme="1"/>
        <rFont val="Calibri"/>
        <family val="2"/>
        <scheme val="minor"/>
      </rPr>
      <t xml:space="preserve"> - Attrezzature portuali</t>
    </r>
  </si>
  <si>
    <r>
      <rPr>
        <b/>
        <sz val="11"/>
        <color theme="1"/>
        <rFont val="Calibri"/>
        <family val="2"/>
        <scheme val="minor"/>
      </rPr>
      <t>34931300-5</t>
    </r>
    <r>
      <rPr>
        <sz val="11"/>
        <color theme="1"/>
        <rFont val="Calibri"/>
        <family val="2"/>
        <scheme val="minor"/>
      </rPr>
      <t xml:space="preserve"> - Scale di accesso alle navi per i passeggeri</t>
    </r>
  </si>
  <si>
    <r>
      <rPr>
        <b/>
        <sz val="11"/>
        <color theme="1"/>
        <rFont val="Calibri"/>
        <family val="2"/>
        <scheme val="minor"/>
      </rPr>
      <t>34960000-4</t>
    </r>
    <r>
      <rPr>
        <sz val="11"/>
        <color theme="1"/>
        <rFont val="Calibri"/>
        <family val="2"/>
        <scheme val="minor"/>
      </rPr>
      <t xml:space="preserve"> - Apparecchiature aeroportuali</t>
    </r>
  </si>
  <si>
    <r>
      <rPr>
        <b/>
        <sz val="11"/>
        <color theme="1"/>
        <rFont val="Calibri"/>
        <family val="2"/>
        <scheme val="minor"/>
      </rPr>
      <t xml:space="preserve">34969000-7 </t>
    </r>
    <r>
      <rPr>
        <sz val="11"/>
        <color theme="1"/>
        <rFont val="Calibri"/>
        <family val="2"/>
        <scheme val="minor"/>
      </rPr>
      <t>- Ponti e scale di accesso agli aeromobili per i passeggeri</t>
    </r>
  </si>
  <si>
    <r>
      <rPr>
        <b/>
        <sz val="11"/>
        <color theme="1"/>
        <rFont val="Calibri"/>
        <family val="2"/>
        <scheme val="minor"/>
      </rPr>
      <t>34969100-8</t>
    </r>
    <r>
      <rPr>
        <sz val="11"/>
        <color theme="1"/>
        <rFont val="Calibri"/>
        <family val="2"/>
        <scheme val="minor"/>
      </rPr>
      <t xml:space="preserve"> - Ponti di accesso agli aeromobili per i passeggeri</t>
    </r>
  </si>
  <si>
    <r>
      <rPr>
        <b/>
        <sz val="11"/>
        <color theme="1"/>
        <rFont val="Calibri"/>
        <family val="2"/>
        <scheme val="minor"/>
      </rPr>
      <t>34969200-9</t>
    </r>
    <r>
      <rPr>
        <sz val="11"/>
        <color theme="1"/>
        <rFont val="Calibri"/>
        <family val="2"/>
        <scheme val="minor"/>
      </rPr>
      <t xml:space="preserve"> - Scale di accesso agli aeromobili per i passeggeri</t>
    </r>
  </si>
  <si>
    <r>
      <rPr>
        <b/>
        <sz val="11"/>
        <color theme="1"/>
        <rFont val="Calibri"/>
        <family val="2"/>
        <scheme val="minor"/>
      </rPr>
      <t>42000000-6</t>
    </r>
    <r>
      <rPr>
        <sz val="11"/>
        <color theme="1"/>
        <rFont val="Calibri"/>
        <family val="2"/>
        <scheme val="minor"/>
      </rPr>
      <t xml:space="preserve"> - Macchinari industriali</t>
    </r>
  </si>
  <si>
    <r>
      <rPr>
        <b/>
        <sz val="11"/>
        <color theme="1"/>
        <rFont val="Calibri"/>
        <family val="2"/>
        <scheme val="minor"/>
      </rPr>
      <t>42400000-0</t>
    </r>
    <r>
      <rPr>
        <sz val="11"/>
        <color theme="1"/>
        <rFont val="Calibri"/>
        <family val="2"/>
        <scheme val="minor"/>
      </rPr>
      <t xml:space="preserve"> - Apparecchiature di sollevamento e movimentazione e loro parti</t>
    </r>
  </si>
  <si>
    <r>
      <rPr>
        <b/>
        <sz val="11"/>
        <color theme="1"/>
        <rFont val="Calibri"/>
        <family val="2"/>
        <scheme val="minor"/>
      </rPr>
      <t>42410000-3</t>
    </r>
    <r>
      <rPr>
        <sz val="11"/>
        <color theme="1"/>
        <rFont val="Calibri"/>
        <family val="2"/>
        <scheme val="minor"/>
      </rPr>
      <t xml:space="preserve"> - Apparecchiature di sollevamento e movimentazione</t>
    </r>
  </si>
  <si>
    <r>
      <rPr>
        <b/>
        <sz val="11"/>
        <color theme="1"/>
        <rFont val="Calibri"/>
        <family val="2"/>
        <scheme val="minor"/>
      </rPr>
      <t>42417000-2</t>
    </r>
    <r>
      <rPr>
        <sz val="11"/>
        <color theme="1"/>
        <rFont val="Calibri"/>
        <family val="2"/>
        <scheme val="minor"/>
      </rPr>
      <t xml:space="preserve"> - Elevatori e trasportatori</t>
    </r>
  </si>
  <si>
    <r>
      <rPr>
        <b/>
        <sz val="11"/>
        <color theme="1"/>
        <rFont val="Calibri"/>
        <family val="2"/>
        <scheme val="minor"/>
      </rPr>
      <t>42417200-4</t>
    </r>
    <r>
      <rPr>
        <sz val="11"/>
        <color theme="1"/>
        <rFont val="Calibri"/>
        <family val="2"/>
        <scheme val="minor"/>
      </rPr>
      <t xml:space="preserve"> - Trasportatori</t>
    </r>
  </si>
  <si>
    <r>
      <rPr>
        <b/>
        <sz val="11"/>
        <color theme="1"/>
        <rFont val="Calibri"/>
        <family val="2"/>
        <scheme val="minor"/>
      </rPr>
      <t>42417210-7</t>
    </r>
    <r>
      <rPr>
        <sz val="11"/>
        <color theme="1"/>
        <rFont val="Calibri"/>
        <family val="2"/>
        <scheme val="minor"/>
      </rPr>
      <t xml:space="preserve"> - Elevatori o trasportatori ad azione continua, del tipo a secchielli</t>
    </r>
  </si>
  <si>
    <r>
      <rPr>
        <b/>
        <sz val="11"/>
        <color theme="1"/>
        <rFont val="Calibri"/>
        <family val="2"/>
        <scheme val="minor"/>
      </rPr>
      <t>42417220-0</t>
    </r>
    <r>
      <rPr>
        <sz val="11"/>
        <color theme="1"/>
        <rFont val="Calibri"/>
        <family val="2"/>
        <scheme val="minor"/>
      </rPr>
      <t xml:space="preserve"> - Elevatori o trasportatori ad azione continua, del tipo a nastro</t>
    </r>
  </si>
  <si>
    <r>
      <rPr>
        <b/>
        <sz val="11"/>
        <color theme="1"/>
        <rFont val="Calibri"/>
        <family val="2"/>
        <scheme val="minor"/>
      </rPr>
      <t>42417230-3</t>
    </r>
    <r>
      <rPr>
        <sz val="11"/>
        <color theme="1"/>
        <rFont val="Calibri"/>
        <family val="2"/>
        <scheme val="minor"/>
      </rPr>
      <t xml:space="preserve"> - Trasportatori blindati per uso in sotterraneo</t>
    </r>
  </si>
  <si>
    <r>
      <rPr>
        <b/>
        <sz val="11"/>
        <color theme="1"/>
        <rFont val="Calibri"/>
        <family val="2"/>
        <scheme val="minor"/>
      </rPr>
      <t>42417300-5</t>
    </r>
    <r>
      <rPr>
        <sz val="11"/>
        <color theme="1"/>
        <rFont val="Calibri"/>
        <family val="2"/>
        <scheme val="minor"/>
      </rPr>
      <t xml:space="preserve"> - Attrezzature per trasportatori</t>
    </r>
  </si>
  <si>
    <r>
      <rPr>
        <b/>
        <sz val="11"/>
        <color theme="1"/>
        <rFont val="Calibri"/>
        <family val="2"/>
        <scheme val="minor"/>
      </rPr>
      <t>42417310-8</t>
    </r>
    <r>
      <rPr>
        <sz val="11"/>
        <color theme="1"/>
        <rFont val="Calibri"/>
        <family val="2"/>
        <scheme val="minor"/>
      </rPr>
      <t xml:space="preserve"> - Nastri trasportatori</t>
    </r>
  </si>
  <si>
    <r>
      <rPr>
        <b/>
        <sz val="11"/>
        <color theme="1"/>
        <rFont val="Calibri"/>
        <family val="2"/>
        <scheme val="minor"/>
      </rPr>
      <t>44100000-1</t>
    </r>
    <r>
      <rPr>
        <sz val="11"/>
        <color theme="1"/>
        <rFont val="Calibri"/>
        <family val="2"/>
        <scheme val="minor"/>
      </rPr>
      <t xml:space="preserve"> - Materiali per costruzione e articoli connessi</t>
    </r>
  </si>
  <si>
    <r>
      <rPr>
        <b/>
        <sz val="11"/>
        <color theme="1"/>
        <rFont val="Calibri"/>
        <family val="2"/>
        <scheme val="minor"/>
      </rPr>
      <t>44110000-4</t>
    </r>
    <r>
      <rPr>
        <sz val="11"/>
        <color theme="1"/>
        <rFont val="Calibri"/>
        <family val="2"/>
        <scheme val="minor"/>
      </rPr>
      <t xml:space="preserve"> - Materiali per costruzione</t>
    </r>
  </si>
  <si>
    <r>
      <rPr>
        <b/>
        <sz val="11"/>
        <color theme="1"/>
        <rFont val="Calibri"/>
        <family val="2"/>
        <scheme val="minor"/>
      </rPr>
      <t>44112000-8</t>
    </r>
    <r>
      <rPr>
        <sz val="11"/>
        <color theme="1"/>
        <rFont val="Calibri"/>
        <family val="2"/>
        <scheme val="minor"/>
      </rPr>
      <t xml:space="preserve"> - Strutture varie di costruzioni</t>
    </r>
  </si>
  <si>
    <r>
      <rPr>
        <b/>
        <sz val="11"/>
        <color theme="1"/>
        <rFont val="Calibri"/>
        <family val="2"/>
        <scheme val="minor"/>
      </rPr>
      <t>44190000-8</t>
    </r>
    <r>
      <rPr>
        <sz val="11"/>
        <color theme="1"/>
        <rFont val="Calibri"/>
        <family val="2"/>
        <scheme val="minor"/>
      </rPr>
      <t xml:space="preserve"> - Materiali da costruzione vari</t>
    </r>
  </si>
  <si>
    <r>
      <rPr>
        <b/>
        <sz val="11"/>
        <color theme="1"/>
        <rFont val="Calibri"/>
        <family val="2"/>
        <scheme val="minor"/>
      </rPr>
      <t>44200000-2</t>
    </r>
    <r>
      <rPr>
        <sz val="11"/>
        <color theme="1"/>
        <rFont val="Calibri"/>
        <family val="2"/>
        <scheme val="minor"/>
      </rPr>
      <t xml:space="preserve"> - Prodotti strutturali</t>
    </r>
  </si>
  <si>
    <r>
      <rPr>
        <b/>
        <sz val="11"/>
        <color theme="1"/>
        <rFont val="Calibri"/>
        <family val="2"/>
        <scheme val="minor"/>
      </rPr>
      <t>44210000-5</t>
    </r>
    <r>
      <rPr>
        <sz val="11"/>
        <color theme="1"/>
        <rFont val="Calibri"/>
        <family val="2"/>
        <scheme val="minor"/>
      </rPr>
      <t xml:space="preserve"> - Strutture e parti di strutture</t>
    </r>
  </si>
  <si>
    <r>
      <rPr>
        <b/>
        <sz val="11"/>
        <color theme="1"/>
        <rFont val="Calibri"/>
        <family val="2"/>
        <scheme val="minor"/>
      </rPr>
      <t>44212000-9</t>
    </r>
    <r>
      <rPr>
        <sz val="11"/>
        <color theme="1"/>
        <rFont val="Calibri"/>
        <family val="2"/>
        <scheme val="minor"/>
      </rPr>
      <t xml:space="preserve"> - Prodotti strutturali e parti tranne edifici prefabbricati</t>
    </r>
  </si>
  <si>
    <r>
      <rPr>
        <b/>
        <sz val="11"/>
        <color theme="1"/>
        <rFont val="Calibri"/>
        <family val="2"/>
        <scheme val="minor"/>
      </rPr>
      <t>44212100-0</t>
    </r>
    <r>
      <rPr>
        <sz val="11"/>
        <color theme="1"/>
        <rFont val="Calibri"/>
        <family val="2"/>
        <scheme val="minor"/>
      </rPr>
      <t xml:space="preserve"> - Ponte</t>
    </r>
  </si>
  <si>
    <r>
      <rPr>
        <b/>
        <sz val="11"/>
        <color theme="1"/>
        <rFont val="Calibri"/>
        <family val="2"/>
        <scheme val="minor"/>
      </rPr>
      <t xml:space="preserve">44212110-3 </t>
    </r>
    <r>
      <rPr>
        <sz val="11"/>
        <color theme="1"/>
        <rFont val="Calibri"/>
        <family val="2"/>
        <scheme val="minor"/>
      </rPr>
      <t>- Sezioni di ponti</t>
    </r>
  </si>
  <si>
    <r>
      <rPr>
        <b/>
        <sz val="11"/>
        <color theme="1"/>
        <rFont val="Calibri"/>
        <family val="2"/>
        <scheme val="minor"/>
      </rPr>
      <t>44212120-6</t>
    </r>
    <r>
      <rPr>
        <sz val="11"/>
        <color theme="1"/>
        <rFont val="Calibri"/>
        <family val="2"/>
        <scheme val="minor"/>
      </rPr>
      <t xml:space="preserve"> - Strutture di ponti</t>
    </r>
  </si>
  <si>
    <r>
      <rPr>
        <b/>
        <sz val="11"/>
        <color theme="1"/>
        <rFont val="Calibri"/>
        <family val="2"/>
        <scheme val="minor"/>
      </rPr>
      <t>44230000-1</t>
    </r>
    <r>
      <rPr>
        <sz val="11"/>
        <color theme="1"/>
        <rFont val="Calibri"/>
        <family val="2"/>
        <scheme val="minor"/>
      </rPr>
      <t xml:space="preserve"> - Carpenteria per costruzioni</t>
    </r>
  </si>
  <si>
    <r>
      <rPr>
        <b/>
        <sz val="11"/>
        <color theme="1"/>
        <rFont val="Calibri"/>
        <family val="2"/>
        <scheme val="minor"/>
      </rPr>
      <t>44233000-2</t>
    </r>
    <r>
      <rPr>
        <sz val="11"/>
        <color theme="1"/>
        <rFont val="Calibri"/>
        <family val="2"/>
        <scheme val="minor"/>
      </rPr>
      <t xml:space="preserve"> - Scale</t>
    </r>
  </si>
  <si>
    <r>
      <rPr>
        <b/>
        <sz val="11"/>
        <color theme="1"/>
        <rFont val="Calibri"/>
        <family val="2"/>
        <scheme val="minor"/>
      </rPr>
      <t>44300000-3</t>
    </r>
    <r>
      <rPr>
        <sz val="11"/>
        <color theme="1"/>
        <rFont val="Calibri"/>
        <family val="2"/>
        <scheme val="minor"/>
      </rPr>
      <t xml:space="preserve"> - Cavi, fili metallici e prodotti affini</t>
    </r>
  </si>
  <si>
    <r>
      <rPr>
        <b/>
        <sz val="11"/>
        <color theme="1"/>
        <rFont val="Calibri"/>
        <family val="2"/>
        <scheme val="minor"/>
      </rPr>
      <t>44310000-6</t>
    </r>
    <r>
      <rPr>
        <sz val="11"/>
        <color theme="1"/>
        <rFont val="Calibri"/>
        <family val="2"/>
        <scheme val="minor"/>
      </rPr>
      <t xml:space="preserve"> - Prodotti di fili metallici</t>
    </r>
  </si>
  <si>
    <r>
      <rPr>
        <b/>
        <sz val="11"/>
        <color theme="1"/>
        <rFont val="Calibri"/>
        <family val="2"/>
        <scheme val="minor"/>
      </rPr>
      <t>44320000-9</t>
    </r>
    <r>
      <rPr>
        <sz val="11"/>
        <color theme="1"/>
        <rFont val="Calibri"/>
        <family val="2"/>
        <scheme val="minor"/>
      </rPr>
      <t xml:space="preserve"> - Cavi e prodotti affini</t>
    </r>
  </si>
  <si>
    <r>
      <rPr>
        <b/>
        <sz val="11"/>
        <color theme="1"/>
        <rFont val="Calibri"/>
        <family val="2"/>
        <scheme val="minor"/>
      </rPr>
      <t>44330000-2</t>
    </r>
    <r>
      <rPr>
        <sz val="11"/>
        <color theme="1"/>
        <rFont val="Calibri"/>
        <family val="2"/>
        <scheme val="minor"/>
      </rPr>
      <t xml:space="preserve"> - Barre, aste, fili e profili per costruzioni</t>
    </r>
  </si>
  <si>
    <r>
      <rPr>
        <b/>
        <sz val="11"/>
        <color theme="1"/>
        <rFont val="Calibri"/>
        <family val="2"/>
        <scheme val="minor"/>
      </rPr>
      <t>44400000-4</t>
    </r>
    <r>
      <rPr>
        <sz val="11"/>
        <color theme="1"/>
        <rFont val="Calibri"/>
        <family val="2"/>
        <scheme val="minor"/>
      </rPr>
      <t xml:space="preserve"> - Prodotti fabbricati vari e articoli affini</t>
    </r>
  </si>
  <si>
    <r>
      <rPr>
        <b/>
        <sz val="11"/>
        <color theme="1"/>
        <rFont val="Calibri"/>
        <family val="2"/>
        <scheme val="minor"/>
      </rPr>
      <t>44420000-0</t>
    </r>
    <r>
      <rPr>
        <sz val="11"/>
        <color theme="1"/>
        <rFont val="Calibri"/>
        <family val="2"/>
        <scheme val="minor"/>
      </rPr>
      <t xml:space="preserve"> - Prodotti utilizzati nella costruzione</t>
    </r>
  </si>
  <si>
    <r>
      <rPr>
        <b/>
        <sz val="11"/>
        <color theme="1"/>
        <rFont val="Calibri"/>
        <family val="2"/>
        <scheme val="minor"/>
      </rPr>
      <t>44423000-1</t>
    </r>
    <r>
      <rPr>
        <sz val="11"/>
        <color theme="1"/>
        <rFont val="Calibri"/>
        <family val="2"/>
        <scheme val="minor"/>
      </rPr>
      <t xml:space="preserve"> - Articoli vari</t>
    </r>
  </si>
  <si>
    <r>
      <rPr>
        <b/>
        <sz val="11"/>
        <color theme="1"/>
        <rFont val="Calibri"/>
        <family val="2"/>
        <scheme val="minor"/>
      </rPr>
      <t>44423200-3</t>
    </r>
    <r>
      <rPr>
        <sz val="11"/>
        <color theme="1"/>
        <rFont val="Calibri"/>
        <family val="2"/>
        <scheme val="minor"/>
      </rPr>
      <t xml:space="preserve"> - Scale a pioli</t>
    </r>
  </si>
  <si>
    <r>
      <rPr>
        <b/>
        <sz val="11"/>
        <color theme="1"/>
        <rFont val="Calibri"/>
        <family val="2"/>
        <scheme val="minor"/>
      </rPr>
      <t>44423220-9</t>
    </r>
    <r>
      <rPr>
        <sz val="11"/>
        <color theme="1"/>
        <rFont val="Calibri"/>
        <family val="2"/>
        <scheme val="minor"/>
      </rPr>
      <t xml:space="preserve"> - Scale pieghevoli</t>
    </r>
  </si>
  <si>
    <r>
      <rPr>
        <b/>
        <sz val="11"/>
        <color theme="1"/>
        <rFont val="Calibri"/>
        <family val="2"/>
        <scheme val="minor"/>
      </rPr>
      <t>44423230-2</t>
    </r>
    <r>
      <rPr>
        <sz val="11"/>
        <color theme="1"/>
        <rFont val="Calibri"/>
        <family val="2"/>
        <scheme val="minor"/>
      </rPr>
      <t xml:space="preserve"> - Scalei</t>
    </r>
  </si>
  <si>
    <r>
      <rPr>
        <b/>
        <sz val="11"/>
        <color theme="1"/>
        <rFont val="Calibri"/>
        <family val="2"/>
        <scheme val="minor"/>
      </rPr>
      <t>44423300-4</t>
    </r>
    <r>
      <rPr>
        <sz val="11"/>
        <color theme="1"/>
        <rFont val="Calibri"/>
        <family val="2"/>
        <scheme val="minor"/>
      </rPr>
      <t xml:space="preserve"> - Attrezzatura per movimentazione merci</t>
    </r>
  </si>
  <si>
    <r>
      <rPr>
        <b/>
        <sz val="11"/>
        <color theme="1"/>
        <rFont val="Calibri"/>
        <family val="2"/>
        <scheme val="minor"/>
      </rPr>
      <t>44423330-3</t>
    </r>
    <r>
      <rPr>
        <sz val="11"/>
        <color theme="1"/>
        <rFont val="Calibri"/>
        <family val="2"/>
        <scheme val="minor"/>
      </rPr>
      <t xml:space="preserve"> - Piattaforme per movimentazione merci</t>
    </r>
  </si>
  <si>
    <r>
      <rPr>
        <b/>
        <sz val="11"/>
        <color theme="1"/>
        <rFont val="Calibri"/>
        <family val="2"/>
        <scheme val="minor"/>
      </rPr>
      <t>44423340-6</t>
    </r>
    <r>
      <rPr>
        <sz val="11"/>
        <color theme="1"/>
        <rFont val="Calibri"/>
        <family val="2"/>
        <scheme val="minor"/>
      </rPr>
      <t xml:space="preserve"> - Accessori di cavi per mezzi di movimentazione merci</t>
    </r>
  </si>
  <si>
    <r>
      <rPr>
        <b/>
        <sz val="11"/>
        <color theme="1"/>
        <rFont val="Calibri"/>
        <family val="2"/>
        <scheme val="minor"/>
      </rPr>
      <t>44480000-8</t>
    </r>
    <r>
      <rPr>
        <sz val="11"/>
        <color theme="1"/>
        <rFont val="Calibri"/>
        <family val="2"/>
        <scheme val="minor"/>
      </rPr>
      <t xml:space="preserve"> - Attrezzature varie di protezione antincendio</t>
    </r>
  </si>
  <si>
    <r>
      <rPr>
        <b/>
        <sz val="11"/>
        <color theme="1"/>
        <rFont val="Calibri"/>
        <family val="2"/>
        <scheme val="minor"/>
      </rPr>
      <t>44481000-5</t>
    </r>
    <r>
      <rPr>
        <sz val="11"/>
        <color theme="1"/>
        <rFont val="Calibri"/>
        <family val="2"/>
        <scheme val="minor"/>
      </rPr>
      <t xml:space="preserve"> - Scale a piattaforma</t>
    </r>
  </si>
  <si>
    <r>
      <rPr>
        <b/>
        <sz val="11"/>
        <color theme="1"/>
        <rFont val="Calibri"/>
        <family val="2"/>
        <scheme val="minor"/>
      </rPr>
      <t>44481100-6</t>
    </r>
    <r>
      <rPr>
        <sz val="11"/>
        <color theme="1"/>
        <rFont val="Calibri"/>
        <family val="2"/>
        <scheme val="minor"/>
      </rPr>
      <t xml:space="preserve"> - Scale antincendio</t>
    </r>
  </si>
  <si>
    <r>
      <rPr>
        <b/>
        <sz val="11"/>
        <color theme="1"/>
        <rFont val="Calibri"/>
        <family val="2"/>
        <scheme val="minor"/>
      </rPr>
      <t>44600000-6</t>
    </r>
    <r>
      <rPr>
        <sz val="11"/>
        <color theme="1"/>
        <rFont val="Calibri"/>
        <family val="2"/>
        <scheme val="minor"/>
      </rPr>
      <t xml:space="preserve"> - Cisterne, serbatoi e contenitori radiatori e caldaie per riscaldamento centrale</t>
    </r>
  </si>
  <si>
    <r>
      <rPr>
        <b/>
        <sz val="11"/>
        <color theme="1"/>
        <rFont val="Calibri"/>
        <family val="2"/>
        <scheme val="minor"/>
      </rPr>
      <t>F4.17</t>
    </r>
    <r>
      <rPr>
        <sz val="11"/>
        <color theme="1"/>
        <rFont val="Calibri"/>
        <family val="2"/>
        <scheme val="minor"/>
      </rPr>
      <t xml:space="preserve"> - Prodotti Cimiteriali</t>
    </r>
  </si>
  <si>
    <r>
      <rPr>
        <b/>
        <sz val="11"/>
        <color theme="1"/>
        <rFont val="Calibri"/>
        <family val="2"/>
        <scheme val="minor"/>
      </rPr>
      <t>F0B04</t>
    </r>
    <r>
      <rPr>
        <sz val="11"/>
        <color theme="1"/>
        <rFont val="Calibri"/>
        <family val="2"/>
        <scheme val="minor"/>
      </rPr>
      <t xml:space="preserve"> - Fornitura scale</t>
    </r>
  </si>
  <si>
    <r>
      <rPr>
        <b/>
        <sz val="11"/>
        <color theme="1"/>
        <rFont val="Calibri"/>
        <family val="2"/>
        <scheme val="minor"/>
      </rPr>
      <t>F0B06</t>
    </r>
    <r>
      <rPr>
        <sz val="11"/>
        <color theme="1"/>
        <rFont val="Calibri"/>
        <family val="2"/>
        <scheme val="minor"/>
      </rPr>
      <t xml:space="preserve"> - Fornitura strutture metalliche cimiteriali</t>
    </r>
  </si>
  <si>
    <r>
      <rPr>
        <b/>
        <sz val="11"/>
        <color theme="1"/>
        <rFont val="Calibri"/>
        <family val="2"/>
        <scheme val="minor"/>
      </rPr>
      <t>F16</t>
    </r>
    <r>
      <rPr>
        <sz val="11"/>
        <color theme="1"/>
        <rFont val="Calibri"/>
        <family val="2"/>
        <scheme val="minor"/>
      </rPr>
      <t xml:space="preserve"> - MATERIALE ELETTRICO</t>
    </r>
  </si>
  <si>
    <r>
      <rPr>
        <b/>
        <sz val="11"/>
        <color theme="1"/>
        <rFont val="Calibri"/>
        <family val="2"/>
        <scheme val="minor"/>
      </rPr>
      <t>F19</t>
    </r>
    <r>
      <rPr>
        <sz val="11"/>
        <color theme="1"/>
        <rFont val="Calibri"/>
        <family val="2"/>
        <scheme val="minor"/>
      </rPr>
      <t xml:space="preserve"> - UTENSILERIE - MINUTERIE - FERRAMENTA</t>
    </r>
  </si>
  <si>
    <r>
      <rPr>
        <b/>
        <sz val="11"/>
        <color theme="1"/>
        <rFont val="Calibri"/>
        <family val="2"/>
        <scheme val="minor"/>
      </rPr>
      <t>MO0600</t>
    </r>
    <r>
      <rPr>
        <sz val="11"/>
        <color theme="1"/>
        <rFont val="Calibri"/>
        <family val="2"/>
        <scheme val="minor"/>
      </rPr>
      <t xml:space="preserve"> - MATERIALI EDILI</t>
    </r>
  </si>
  <si>
    <r>
      <rPr>
        <b/>
        <sz val="11"/>
        <color theme="1"/>
        <rFont val="Calibri"/>
        <family val="2"/>
        <scheme val="minor"/>
      </rPr>
      <t>FE003</t>
    </r>
    <r>
      <rPr>
        <sz val="11"/>
        <color theme="1"/>
        <rFont val="Calibri"/>
        <family val="2"/>
        <scheme val="minor"/>
      </rPr>
      <t xml:space="preserve"> - I - UTENSILERIA E FERRAMENTA - CLASSE I</t>
    </r>
  </si>
  <si>
    <t>19/06/24: recupero credenziali</t>
  </si>
  <si>
    <t>AcquedottPuglia.24</t>
  </si>
  <si>
    <t>19/06/24: recupero credenziali e iscrizione alle categorie mercelogiche inerente alla ns attività</t>
  </si>
  <si>
    <t>ACDA - AZIENDA CUNEESE DELL'ACQUA SPA</t>
  </si>
  <si>
    <t>Acdacque.2024</t>
  </si>
  <si>
    <t>https://piattaforma.asmel.eu/albo_fornitori/id512-dettaglio</t>
  </si>
  <si>
    <t>EautAcque.24</t>
  </si>
  <si>
    <r>
      <rPr>
        <b/>
        <sz val="11"/>
        <color theme="1"/>
        <rFont val="Calibri"/>
        <family val="2"/>
        <scheme val="minor"/>
      </rPr>
      <t>F00701</t>
    </r>
    <r>
      <rPr>
        <sz val="11"/>
        <color theme="1"/>
        <rFont val="Calibri"/>
        <family val="2"/>
        <scheme val="minor"/>
      </rPr>
      <t xml:space="preserve"> - Fornitura di prodotti non di serie (es. carri, trespoli, attrezzature, ecc) su specifica del committente</t>
    </r>
  </si>
  <si>
    <t>Codice Accesso: UA013AC</t>
  </si>
  <si>
    <t>UniAcque.24</t>
  </si>
  <si>
    <t>GaiaIdrica.24</t>
  </si>
  <si>
    <t>GransassoAcqua.24</t>
  </si>
  <si>
    <t>SiisIdrico.24</t>
  </si>
  <si>
    <t>20/06/24: aggiornamento credenziali e iscrizione all'elenco fornitori</t>
  </si>
  <si>
    <t>RisorgiveAcque.24</t>
  </si>
  <si>
    <t>20/06/24: utenza disabilitata, aggiornamento credenziali</t>
  </si>
  <si>
    <t>20/06/24: portale obsoleto in quanto non attivo dal 2015</t>
  </si>
  <si>
    <t>Tennacque.24</t>
  </si>
  <si>
    <t>https://www.icrandi.edu.it/pagina.asp?id=409</t>
  </si>
  <si>
    <t>https://service.ariba.com/Supplier.aw/109522056/aw?awh=r&amp;awssk=rJywoM4d&amp;dard=1</t>
  </si>
  <si>
    <t>https://app.albofornitori.it/alboeproc/albo_gaiaspa</t>
  </si>
  <si>
    <t>https://siispa.acquistitelematici.it/</t>
  </si>
  <si>
    <t>09/04/24: CREAZIONE ACCOUNT</t>
  </si>
  <si>
    <t>ISTITUTO GRAGNANO</t>
  </si>
  <si>
    <t>Ciracque.2024</t>
  </si>
  <si>
    <t>Civitancom.2024</t>
  </si>
  <si>
    <t>Tftrasporto.2024</t>
  </si>
  <si>
    <t>Uni.Medit.2024</t>
  </si>
  <si>
    <t>Toscaeroporto.2024</t>
  </si>
  <si>
    <t>Cascom.2024</t>
  </si>
  <si>
    <t>https://app.albofornitori.it/alboeproc/albo_comunefrancolise</t>
  </si>
  <si>
    <t>COMUNE DI MASSA LUBRENSE</t>
  </si>
  <si>
    <t>https://comunemassalubrense-appalti.maggiolicloud.it/PortaleAppalti/it/ppgare_auth.wp</t>
  </si>
  <si>
    <t>Lubrensecom.24</t>
  </si>
  <si>
    <t>27/06/2024: iscrizione all'elenco fornitori</t>
  </si>
  <si>
    <t>17/06/24: aggiornamento credenziali; 27/06/2024: nessuna categoria inerente alla ns attività</t>
  </si>
  <si>
    <t>Italfer.24</t>
  </si>
  <si>
    <t>17/06/24: recupero credenziali; nessuna categoria mercelogia inerente alla ns attività</t>
  </si>
  <si>
    <t>Snamstp.2024</t>
  </si>
  <si>
    <t>27/06/24: aggiornamento documentazione scaduta (DURC e VISURA CAMERALE)</t>
  </si>
  <si>
    <t>Astp.2024</t>
  </si>
  <si>
    <t>FATTURATO ESTERO 2023</t>
  </si>
  <si>
    <t>FATTURATO ESTERO 2022</t>
  </si>
  <si>
    <t>Eavferrovie.24</t>
  </si>
  <si>
    <t>Ciistp.24</t>
  </si>
  <si>
    <t>Asetstp.2024</t>
  </si>
  <si>
    <t>28/06/24: Solo per Lavori Pubblici e di Manutenzione</t>
  </si>
  <si>
    <t>https://appaltiliguria.regione.liguria.it/</t>
  </si>
  <si>
    <t>28/06/24: iscrizione tramite MEPA e Portale Start della Toscana</t>
  </si>
  <si>
    <t>https://start.toscana.it/pleiade/?pagina=albo&amp;hmac=119f4fe6a37d01f48eee3ecf81b80e3e</t>
  </si>
  <si>
    <t>NO PERCHÉ SOLO PER LAVORI PUBBLICI</t>
  </si>
  <si>
    <t>https://elencofornitori.bassareggiana.it/PortaleAppalti/it/ppgare_auth.wp</t>
  </si>
  <si>
    <t>BassaReggcom.24</t>
  </si>
  <si>
    <r>
      <rPr>
        <b/>
        <sz val="11"/>
        <color theme="1"/>
        <rFont val="Calibri"/>
        <family val="2"/>
        <scheme val="minor"/>
      </rPr>
      <t>B0025</t>
    </r>
    <r>
      <rPr>
        <sz val="11"/>
        <color theme="1"/>
        <rFont val="Calibri"/>
        <family val="2"/>
        <scheme val="minor"/>
      </rPr>
      <t xml:space="preserve"> - Mezzi e attrezzature per la mobilità</t>
    </r>
  </si>
  <si>
    <r>
      <rPr>
        <b/>
        <sz val="11"/>
        <color theme="1"/>
        <rFont val="Calibri"/>
        <family val="2"/>
        <scheme val="minor"/>
      </rPr>
      <t>B0026</t>
    </r>
    <r>
      <rPr>
        <sz val="11"/>
        <color theme="1"/>
        <rFont val="Calibri"/>
        <family val="2"/>
        <scheme val="minor"/>
      </rPr>
      <t xml:space="preserve"> - Materiale vario di ferramenta non elettrico o idraulico</t>
    </r>
  </si>
  <si>
    <r>
      <rPr>
        <b/>
        <sz val="11"/>
        <color theme="1"/>
        <rFont val="Calibri"/>
        <family val="2"/>
        <scheme val="minor"/>
      </rPr>
      <t>B0030</t>
    </r>
    <r>
      <rPr>
        <sz val="11"/>
        <color theme="1"/>
        <rFont val="Calibri"/>
        <family val="2"/>
        <scheme val="minor"/>
      </rPr>
      <t xml:space="preserve"> - Attrezzature cimiteriali</t>
    </r>
  </si>
  <si>
    <t>11/04/24: sito da rivedere; 28/06/24: trovato sito giusto e accenuta iscrizione all'elenco fornitori</t>
  </si>
  <si>
    <t>Mercitaliaferr.2024</t>
  </si>
  <si>
    <t>Trenitalia.2024</t>
  </si>
  <si>
    <t>05/07/24: Portale Appalti fuori uso</t>
  </si>
  <si>
    <t>AeroportRoma.24</t>
  </si>
  <si>
    <t>08/07/24. invio domanda tramite format online</t>
  </si>
  <si>
    <t>ISTITUTO LUIGI PIRANDELLO</t>
  </si>
  <si>
    <t>https://www.iiscucuzzaeuclide.edu.it/?s=FORNITORI&amp;type=any</t>
  </si>
  <si>
    <t>IIS FILADELFO INSOLERA</t>
  </si>
  <si>
    <t>https://www.caioplinio.edu.it/</t>
  </si>
  <si>
    <t>https://www.cobianchi.it/</t>
  </si>
  <si>
    <t>https://icsgboscobuonarrotigiovinazzo.edu.it/bandi-e-gare/avviso-albo-fornitori/</t>
  </si>
  <si>
    <t>ITIS A. MONACO</t>
  </si>
  <si>
    <t>codice sdi</t>
  </si>
  <si>
    <t>https://www.istitutocomprensivocaulonia.edu.it/albo-online</t>
  </si>
  <si>
    <t>https://iccortemilia-saliceto.edu.it/</t>
  </si>
  <si>
    <t>https://www.scuolasecondariaprimogradocesareo.edu.it/</t>
  </si>
  <si>
    <t>10/07/24: IL SITO è FUORIUSO</t>
  </si>
  <si>
    <t>27/06/24: recupero credenziali e iscrizione al portale, in attesa dell'abilitazione; 10/07/24: ricevuta email dove comunicano che per l'iscrizione c'è da fare un pagamento</t>
  </si>
  <si>
    <t>NuoveAcque.2024</t>
  </si>
  <si>
    <t>Scalzancleacom.24</t>
  </si>
  <si>
    <t>https://portaleacquisti.terna.it/esop/guest/login.do</t>
  </si>
  <si>
    <t>http://portaleappalti.uniacque.bg.it/portale/</t>
  </si>
  <si>
    <t>EsTosca.24</t>
  </si>
  <si>
    <t>Codice Accesso: ET011PJ; 11/07/24: aggiornamento credenziali</t>
  </si>
  <si>
    <t>https://www.gruppozetacostruzioni.com/albo-fornitori/</t>
  </si>
  <si>
    <t>11/07/24: reinvio del format online</t>
  </si>
  <si>
    <t>https://ecoennaservizi.acquistitelematici.it/</t>
  </si>
  <si>
    <t>EcoEnnaServizi.24</t>
  </si>
  <si>
    <t>https://asmcodognosrl.tuttogare.it/news/</t>
  </si>
  <si>
    <t>Asm.Codogno.24</t>
  </si>
  <si>
    <t>FAX STP</t>
  </si>
  <si>
    <t>02/4883228</t>
  </si>
  <si>
    <t>AsmAquila.24</t>
  </si>
  <si>
    <t>11/07/24: aggiornamento informazioni e documenti</t>
  </si>
  <si>
    <t>AsmRieti.24</t>
  </si>
  <si>
    <t>11/07/24: aggiornamento documenti e riattivazione iscrizione</t>
  </si>
  <si>
    <t>11/07/24: chiamare la referente portale appalti; 12/07/24: aggiornamento documenti e accreditamento dell'iscrizione</t>
  </si>
  <si>
    <t>PROVINCIA AUTONOMA DI BOLZANO</t>
  </si>
  <si>
    <t>https://www.bandi-altoadige.it/</t>
  </si>
  <si>
    <t>BolzanoProv.24</t>
  </si>
  <si>
    <t>20121, Via Carlo Boncompagni, 41, 20139 Milano MI</t>
  </si>
  <si>
    <t>12/07/24: iscrizione al portale e all'elenco fornitori telematico</t>
  </si>
  <si>
    <t>AEROPORTO DI FORLÌ</t>
  </si>
  <si>
    <t>ASL LATINA : REGISTRAZIONE PORTALE S.TEL.LA : HTTPS://STELLA.REGIONE.LAZIO.IT/P</t>
  </si>
  <si>
    <t>REGIONE SICILIANA</t>
  </si>
  <si>
    <t>CENTRALE UNICA DI COMMITTENZA DELLA REGIONE VALLE D'AOSTA</t>
  </si>
  <si>
    <t>BRIAZA ACQUE</t>
  </si>
  <si>
    <t>UNIVERSITA' DEGLI STUDI DI SALERNO: HTTPS://UNISA.UBUY.CINECA.IT/PORTALEA</t>
  </si>
  <si>
    <t>UNIVERSITÀ DEGLI STUDI DEL PIEMONTE ORIENTALE “AMEDEO AVOGADRO”</t>
  </si>
  <si>
    <t>UNIVERSITÀ DEGLI STUDI DI PALERMO</t>
  </si>
  <si>
    <t>EAPPALTIFVG</t>
  </si>
  <si>
    <t>PROVINCIA DI REGGIO EMILIA</t>
  </si>
  <si>
    <t>SANITÀ REGIONE TOSCANA</t>
  </si>
  <si>
    <t>ASI SALERNO</t>
  </si>
  <si>
    <t>12/07/24: invio richiesta tramite format online</t>
  </si>
  <si>
    <t>12/07/24: invio richieta di recuper credenziali a supportosap@esselunga.it</t>
  </si>
  <si>
    <t>PEC INAIL</t>
  </si>
  <si>
    <t>milanoboncompagni@postacert.inail.it</t>
  </si>
  <si>
    <t>22/04/2024: invio richiesta di assistenza attraverso format online; 12/07/24: richiesta iscizione rifiutata da parte della Stazione Appaltante</t>
  </si>
  <si>
    <t>EurospinSuper.24</t>
  </si>
  <si>
    <t>12/07/24: Invio aggiornamento di richiesta di iscrizione all'elenco fornitori</t>
  </si>
  <si>
    <t>MigrosSuper.24</t>
  </si>
  <si>
    <t>https://www.mydespar.it/lavora-con-noi/diventa-fornitore</t>
  </si>
  <si>
    <t>Stpscale2023</t>
  </si>
  <si>
    <t>Pamsuper.2023</t>
  </si>
  <si>
    <t>TorinoTeatro.24</t>
  </si>
  <si>
    <t>RomaTeatro.24</t>
  </si>
  <si>
    <t>MassimoTeatro.24</t>
  </si>
  <si>
    <t>12/07/24: Iscrizione all'elenco fornitiori</t>
  </si>
  <si>
    <t>https://teatrolafenice.acquistitelematici.it/</t>
  </si>
  <si>
    <t>VeneziaTeatro.24</t>
  </si>
  <si>
    <t>12/07/24: recupero credenziali</t>
  </si>
  <si>
    <t>RomaFondazioneTeatro.24</t>
  </si>
  <si>
    <t>12/07/27: recupero credenziali e aggiornamento iscrizione all'elenco fornitori</t>
  </si>
  <si>
    <t>Cancom.24</t>
  </si>
  <si>
    <t>12/07/24: completamento iscrizione al portale</t>
  </si>
  <si>
    <t>https://piccoloteatromilano.acquistitelematici.it/</t>
  </si>
  <si>
    <t>PiccoloTeatro.24</t>
  </si>
  <si>
    <t>12/07/24: recupero credenziali e aggiornamento iscrizione al portale</t>
  </si>
  <si>
    <t>TEATRO OPERA ROMA</t>
  </si>
  <si>
    <t>DonizettiTeatro.24</t>
  </si>
  <si>
    <t>12/07/24: recupero credenziali e iscrizione all'elenco fornitori</t>
  </si>
  <si>
    <t>Revisionati</t>
  </si>
  <si>
    <t>Corretti</t>
  </si>
  <si>
    <t>FONDAZIONE MILANO</t>
  </si>
  <si>
    <t>https://fondazionemilano.acquistitelematici.it/</t>
  </si>
  <si>
    <t>MilanoFondazione.24</t>
  </si>
  <si>
    <t>15/07/24: iscrizione al portale e all'elenco fornitori</t>
  </si>
  <si>
    <t>https://www.ariaspa.it/wps/portal/Aria/</t>
  </si>
  <si>
    <t>https://asisalerno.traspare.com/suppliers</t>
  </si>
  <si>
    <t>SalernoAsi.24</t>
  </si>
  <si>
    <t>Coupa@2023</t>
  </si>
  <si>
    <t>https://gare.alea-ambiente.it/PortaleAppalti/it/homepage.wp</t>
  </si>
  <si>
    <t>Stpscale.23</t>
  </si>
  <si>
    <t>https://www.gruppofranzosi.it/albo-fornitori/</t>
  </si>
  <si>
    <t>GRUPPO FRANZOSI</t>
  </si>
  <si>
    <t>SITO NON PIÙ IN FUNZIONE</t>
  </si>
  <si>
    <t>NON C'ENTRA NULLA CON LA NOSTRA ATTIVITÀ</t>
  </si>
  <si>
    <t>StartStp.24</t>
  </si>
  <si>
    <t>https://garetelematiche.romagnaforlivese.it/PortaleAppalti/it/homepage.wp?</t>
  </si>
  <si>
    <t>Genocom.2024</t>
  </si>
  <si>
    <t>PORTALE CONTRATTI PUBBLICI - ANAC</t>
  </si>
  <si>
    <t>PcpAnac.24</t>
  </si>
  <si>
    <t>PORTS OF GENOA</t>
  </si>
  <si>
    <t>https://appalti.portsofgenoa.com/PortaleAppalti/it/ppgare_auth.wp</t>
  </si>
  <si>
    <t>GenoaPorts.24</t>
  </si>
  <si>
    <t>15/07/24: recupero credenziali e iscrizione all'elenco operatori economici</t>
  </si>
  <si>
    <t>REGIONE MARCHE</t>
  </si>
  <si>
    <t>https://appaltisuam.regione.marche.it/PortaleAppalti/it/ppgare_auth.wp</t>
  </si>
  <si>
    <t>17/06/24: recupero credenziali; 16/07/24: aggiornamento informazioni e documenti + stato di accreditamento</t>
  </si>
  <si>
    <t>BCITITMM</t>
  </si>
  <si>
    <t>CONTO CORRENTE DEDICATO: N. TEL</t>
  </si>
  <si>
    <t>02451641</t>
  </si>
  <si>
    <t>CONTO CORRENTE DEDICATO: FAX</t>
  </si>
  <si>
    <t>024402403</t>
  </si>
  <si>
    <t>CUC APA - CENTRALE UNICA DI COMMITTENZA DEI COMUNI DI ATENA LUCANA, POLLA E AULETTA</t>
  </si>
  <si>
    <t>https://fondazioneteatrodonizetti.tuttogare.it/index.php</t>
  </si>
  <si>
    <t>07/03/24: iscrizione al portale; 17/07/24: iscrizione ancora in attesa: chiamere il seguente numero 0961. 76 72 00</t>
  </si>
  <si>
    <t>24/05/24: Iscrizione al portale; 17/07/24: reinvio iscrizione per documentazione richiesta mancante</t>
  </si>
  <si>
    <t>QUADRO VE DICHIARAZIONE IVA 2023</t>
  </si>
  <si>
    <t>17/06/24: recupero credenziali; 17/07/24: abilitazione al portale ma nessuna categoria merceologica inerente alla ns attività</t>
  </si>
  <si>
    <t>A.T.A.P. SPA</t>
  </si>
  <si>
    <t>Ataptrasporti.24</t>
  </si>
  <si>
    <t>https://app.albofornitori.it/alboeproc/albo_atapbiella</t>
  </si>
  <si>
    <t>AZIENDA</t>
  </si>
  <si>
    <t>OGGETTO</t>
  </si>
  <si>
    <t>TIPO</t>
  </si>
  <si>
    <t>VINTA</t>
  </si>
  <si>
    <t>GARA</t>
  </si>
  <si>
    <t>FORNITURA DI SCALE E ARREDI</t>
  </si>
  <si>
    <t>PRODOTTI OFFERTI</t>
  </si>
  <si>
    <t>PREZZO OFFERTO</t>
  </si>
  <si>
    <t>5X SCALE TELESCOPICHE (COMPACT 11 Gr)
5x SUPPORTI A MURO (COMPRATI DALLA SVELT - COD. SSUPORT)</t>
  </si>
  <si>
    <t xml:space="preserve">STATO </t>
  </si>
  <si>
    <t>RICHIESTA DI PREVENTIVO PER AFFIDAMENTO FORNITURA CON POSA IN OPERA DI SISTEMA ANTICADUTA</t>
  </si>
  <si>
    <t>6x SISTEMI COMPLETI DI ACCESSO AL PIANO DEL FERRO. COMPOSTI DA:
- PASSEREKKE CALPESTABILI
- SCALETTE DI ACCESSO
- PARAPETTI FRONTALI
- PARAPETTI LATERALI</t>
  </si>
  <si>
    <t>IN CORSO</t>
  </si>
  <si>
    <t>DATA 
DI APERTURA</t>
  </si>
  <si>
    <t>DATA 
CONSEGNA</t>
  </si>
  <si>
    <t>FORNITURA DI MATERIALI VARI DI OFFICINA</t>
  </si>
  <si>
    <t>2x CARRELLI PORTABOMBOLE
1x SCALA SUPERISSIMA GR 6</t>
  </si>
  <si>
    <t>CHIUSA</t>
  </si>
  <si>
    <t>ABC - ACQUA BENE COMUNE NAPOLI</t>
  </si>
  <si>
    <t>AbcAcque.24</t>
  </si>
  <si>
    <t>ACQUE DEL SUD</t>
  </si>
  <si>
    <t>https://app.albofornitori.it/alboeproc/albo_acquedelsud</t>
  </si>
  <si>
    <t>https://app.albofornitori.it/alboeproc/albo_abcnapoli</t>
  </si>
  <si>
    <t>AcquedelSud.24</t>
  </si>
  <si>
    <t>17/07/24: iscrizione al portale; 18/07/24: iscrizione accreditata</t>
  </si>
  <si>
    <t>11/07/24. iscrizione al portale; 18/07/24: iscrizione accreditata</t>
  </si>
  <si>
    <t>CIIP - Cicli Integrati Impianti Primari</t>
  </si>
  <si>
    <t>18/07/24: iscrizione al portale e all'elenco fornitori</t>
  </si>
  <si>
    <t>CafcAcque.24</t>
  </si>
  <si>
    <t>09/05/2024: aggiornamento visura camerale; 18/07/24: ritornati allo stato preiscrizione per scadenza doc, aggiornati e ora in attesa</t>
  </si>
  <si>
    <t>CAFC - Acque del Friuli</t>
  </si>
  <si>
    <t>https://app.albofornitori.it/alboeproc/albo_cev</t>
  </si>
  <si>
    <t>CEV - CONSORZIO ENERGIA VENEZIA</t>
  </si>
  <si>
    <t>CevEnergia.24</t>
  </si>
  <si>
    <t>15/07/24: iscrizione non terminata perché richiedono pagamento quota annuovale</t>
  </si>
  <si>
    <t>Quarratacom.24</t>
  </si>
  <si>
    <t>COMUNE DI SALSOMAGGIORE TERME</t>
  </si>
  <si>
    <t>https://app.albofornitori.it/alboeproc/albo_comunesalsomaggioreterme</t>
  </si>
  <si>
    <t>SalsCom.24</t>
  </si>
  <si>
    <t>19/07/24: NO perché SOLO PER LE STAZIONI APPALTANTI</t>
  </si>
  <si>
    <t>18/03/24 AGGIORNAMENTO DOCUMENTI; 03/05/24 aggiornamento dati; 12/06/24: aggiornamento del portale che ha richiesto una nuovo iscrizione ma manca l'elenco attività;</t>
  </si>
  <si>
    <t>TOTALE INIZIALE</t>
  </si>
  <si>
    <t>PORTALI NUOVI</t>
  </si>
  <si>
    <t>ADISTRIBUZIONEGAS</t>
  </si>
  <si>
    <t>https://app.albofornitori.it/alboeproc/albo_adistribuzionegas</t>
  </si>
  <si>
    <t>AdisGas.24</t>
  </si>
  <si>
    <t>VIA SODERINI 24, 20146 - MILANO (MI)</t>
  </si>
  <si>
    <t>19/07/24: iscrizione al portale e all'elenco fornitori</t>
  </si>
  <si>
    <t>porto</t>
  </si>
  <si>
    <t>ADSP STRETTO - AUTORITÀ SISTEMA PORTUALE DELLO STRETTO</t>
  </si>
  <si>
    <t>https://app.albofornitori.it/alboeproc/albo_adspdellostretto</t>
  </si>
  <si>
    <t>StrettoPort.24</t>
  </si>
  <si>
    <t>AEA S.P.A.</t>
  </si>
  <si>
    <t>Aeacquedotti.24</t>
  </si>
  <si>
    <t>https://app.albofornitori.it/alboeproc/albo_aeaserviziambientali</t>
  </si>
  <si>
    <t>GENOVA CITY AIRPORT</t>
  </si>
  <si>
    <t>https://app.albofornitori.it/alboeproc/albo_aeroportogenova</t>
  </si>
  <si>
    <t>GenoAir.24</t>
  </si>
  <si>
    <t>https://app.albofornitori.it/alboeproc/albo_asi</t>
  </si>
  <si>
    <t>SpazioIta.24</t>
  </si>
  <si>
    <t>ASI - AZIENDA SPAZIALE ITALIANA</t>
  </si>
  <si>
    <t>19/07/24: richiedono ultimo bilancio approvato</t>
  </si>
  <si>
    <t>https://app.albofornitori.it/alboeproc/albo_agenziaterritoriale</t>
  </si>
  <si>
    <t>ATC - AGENZIA TERRITORIALE PER LA CASA PIEMONTE NORD</t>
  </si>
  <si>
    <t>AtcCase.24</t>
  </si>
  <si>
    <t>22/07/24: iscrizione al portale e all'elenco fornitori</t>
  </si>
  <si>
    <t>AGRORINASCE</t>
  </si>
  <si>
    <t>https://app.albofornitori.it/alboeproc/albo_agrorinasce</t>
  </si>
  <si>
    <t>AgroStp.24</t>
  </si>
  <si>
    <t>AISA IMPIANTI S.P.A.</t>
  </si>
  <si>
    <t>https://app.albofornitori.it/alboeproc/albo_aisaimpianti</t>
  </si>
  <si>
    <t>AisaImp.24</t>
  </si>
  <si>
    <t>AMAT MILANO</t>
  </si>
  <si>
    <t>https://app.albofornitori.it/alboeproc/albo_amatmilano</t>
  </si>
  <si>
    <t>AmatMilano.24</t>
  </si>
  <si>
    <t>22/07/24: categoria mercelogica solo di servizi</t>
  </si>
  <si>
    <t>AMC SPA - AZIENDA PER LA MOBILITÀ DI CATANZARO</t>
  </si>
  <si>
    <t>https://app.albofornitori.it/alboeproc/albo_amccatanzaro</t>
  </si>
  <si>
    <t>AmcCata.24</t>
  </si>
  <si>
    <t>ANBI ABRUZZO</t>
  </si>
  <si>
    <t>https://app.albofornitori.it/alboeproc/albo_anbiabruzzo</t>
  </si>
  <si>
    <t>AnbiAcque.24</t>
  </si>
  <si>
    <t>23/07/24: iscrizione al portale e all'elenco fornitori</t>
  </si>
  <si>
    <t>APS HOLDING S.P.A.</t>
  </si>
  <si>
    <t>https://app.albofornitori.it/alboeproc/albo_apsholding</t>
  </si>
  <si>
    <t>ApsHolding.24</t>
  </si>
  <si>
    <t>ARES - AZIENDA REGIONALE DELLA SALUTE</t>
  </si>
  <si>
    <t>https://app.albofornitori.it/alboeproc/albo_ares</t>
  </si>
  <si>
    <t>AreSard.24</t>
  </si>
  <si>
    <t>Agenzia delle Dogane e dei Monopoli</t>
  </si>
  <si>
    <t>https://app.albofornitori.it/alboeproc/albo_agenziadoganemonopoli</t>
  </si>
  <si>
    <t>Dogane&amp;Mono24</t>
  </si>
  <si>
    <t>ARMENA SVILUPPO DI NAPOLI SPA</t>
  </si>
  <si>
    <t>https://app.albofornitori.it/alboeproc/albo_armena</t>
  </si>
  <si>
    <t>ArmenaNa.24</t>
  </si>
  <si>
    <t>ARRICAL - AUTORITÀ RIFIUTI E RISORSE IDRICHE DELLA CALABRIA</t>
  </si>
  <si>
    <t>https://app.albofornitori.it/alboeproc/albo_arrical</t>
  </si>
  <si>
    <t>ArricalCalb.24</t>
  </si>
  <si>
    <t>24/07/24: iscrizione al portale e all'elenco fornitori</t>
  </si>
  <si>
    <t>ARSAC – AGRICOLTURA IN CALABRIA</t>
  </si>
  <si>
    <t>https://app.albofornitori.it/alboeproc/albo_arsac</t>
  </si>
  <si>
    <t>ASL RIETI</t>
  </si>
  <si>
    <t>https://app.albofornitori.it/alboeproc/albo_aslrieti</t>
  </si>
  <si>
    <t>AslRieti.24</t>
  </si>
  <si>
    <t>ASM TERNI S.P.A.</t>
  </si>
  <si>
    <t>https://app.albofornitori.it/alboeproc/albo_asmterni</t>
  </si>
  <si>
    <t>ASP CROTONE</t>
  </si>
  <si>
    <t>https://app.albofornitori.it/alboeproc/albo_aspcrotone</t>
  </si>
  <si>
    <t>ArsaCalabria.24</t>
  </si>
  <si>
    <t>AsmTerni.24</t>
  </si>
  <si>
    <t>AsmCrotone.24</t>
  </si>
  <si>
    <t>asp</t>
  </si>
  <si>
    <t>ASP VIBO VALENTIA</t>
  </si>
  <si>
    <t>https://app.albofornitori.it/alboeproc/albo_aspvibovalentia</t>
  </si>
  <si>
    <t>AspVibo.2024</t>
  </si>
  <si>
    <t>25/07/24: iscrizione al portale e all'elenco fornitori</t>
  </si>
  <si>
    <t>https://app.albofornitori.it/alboeproc/albo_aspmsoresina</t>
  </si>
  <si>
    <t>ASPM SORESINA SERVIZI</t>
  </si>
  <si>
    <t>AspmSoresina.24</t>
  </si>
  <si>
    <t>ASSOCIAZIONE DELLA CROCE ROSSA ITALIANA</t>
  </si>
  <si>
    <t>https://app.albofornitori.it/alboeproc/albo_crocerossa</t>
  </si>
  <si>
    <t>CroxRoxIta.24</t>
  </si>
  <si>
    <t>asst</t>
  </si>
  <si>
    <t>ASST DI CREMA</t>
  </si>
  <si>
    <t>https://app.albofornitori.it/alboeproc/albo_asstcrema</t>
  </si>
  <si>
    <t>AsstCrema-2024</t>
  </si>
  <si>
    <t>DOMANDA</t>
  </si>
  <si>
    <t>RISPOSTA</t>
  </si>
  <si>
    <r>
      <rPr>
        <b/>
        <sz val="11"/>
        <color theme="1"/>
        <rFont val="Calibri"/>
        <family val="2"/>
        <scheme val="minor"/>
      </rPr>
      <t>42416120-2</t>
    </r>
    <r>
      <rPr>
        <sz val="11"/>
        <color theme="1"/>
        <rFont val="Calibri"/>
        <family val="2"/>
        <scheme val="minor"/>
      </rPr>
      <t xml:space="preserve"> - Piccoli Montacarichi</t>
    </r>
  </si>
  <si>
    <r>
      <rPr>
        <b/>
        <sz val="11"/>
        <color theme="1"/>
        <rFont val="Calibri"/>
        <family val="2"/>
        <scheme val="minor"/>
      </rPr>
      <t xml:space="preserve">42416210-0 </t>
    </r>
    <r>
      <rPr>
        <sz val="11"/>
        <color theme="1"/>
        <rFont val="Calibri"/>
        <family val="2"/>
        <scheme val="minor"/>
      </rPr>
      <t>- Dispositivi di sollevamento per cassonetti</t>
    </r>
  </si>
  <si>
    <t>Valore Max Assicurativo in Euro</t>
  </si>
  <si>
    <t>RCT = 1,5 Milioni
RC prodotti = 1 Milione</t>
  </si>
  <si>
    <t>Indicare il Numero di persone aziendali rilevanti di cui si vuole successivamente allegare i documenti "Carichi Pendenti" e "Casellario Giudiziario"</t>
  </si>
  <si>
    <t>1. Amministratrice Unica: Paola Biasin
2. Socio Unico: Di Ciuccio Giuseppe
3. Revisiore Unico: Luperto Giuliano</t>
  </si>
  <si>
    <t>L'Azienda è disponibile ad eventuali Verifiche ispettive da parte della SA e all'attuazione di azioni correttive rilevate?</t>
  </si>
  <si>
    <t>SÌ</t>
  </si>
  <si>
    <t>Presenza Modello Ex. D.lgs. 231/01</t>
  </si>
  <si>
    <t>NO
Motivo: L'azienda è organizzata in modo tale da
evitare eventuali comportamenti scorretti che
potrebbero portare a illeciti penali</t>
  </si>
  <si>
    <t>L'azienda è in possesso di una certificazione del Sistema di Gestione della Qualità rispondente alla norma ISO 9001:2005?</t>
  </si>
  <si>
    <t>Esistono procedure scritte che regolano la gestione delle attvità all'interno dell'azienda?</t>
  </si>
  <si>
    <t>In azienda viene effettuato un controllo dettagliato dell'ordine e dei documenti allegati (disegni, specifiche, …) prima di dare avvio alla fornitura?</t>
  </si>
  <si>
    <t>Viene effettuata una valutazione accurata dei proprio fornitori?</t>
  </si>
  <si>
    <t>Sono esaminate le non conformità e gli eventuali reclami del cliente?</t>
  </si>
  <si>
    <t>Il personale viene addestrato prima di affidargli compiti che possono avere impatto sulla qualità dei prodotti/servizi forniti?</t>
  </si>
  <si>
    <t>Viene effettuato un controllo finale sui prodotti forniti, sui progetti e/o sui servizi erogati?</t>
  </si>
  <si>
    <t>Eventuali prodotti difettosi o servizi evidenziatisi come non rispondenti alle aspettative del cliente, vengono opportunamente segnalati al fine di
evitare che vengano consegnati e/o nuovamente erogati?</t>
  </si>
  <si>
    <t>Esiste una registrazione dell'esito dei controlli effettuati?</t>
  </si>
  <si>
    <t>L'azienda è in possesso di una certificazione del Sistema di Gestione della Salute e Sicurezza sul Lavoro rispondente alla norma ISO 45001:2018?</t>
  </si>
  <si>
    <t>Esistono procedure per gestire gli infortuni, gli incidenti e i comportamenti pericolosi per la salute e la sicurezza del personale?</t>
  </si>
  <si>
    <t>Esistono procedure o istruzioni operative per gestire le emergenze?</t>
  </si>
  <si>
    <t>Vengono eseguite verifiche periodiche sul rispetto della normativa applicabile in tema di sicurezza sul lavoro?</t>
  </si>
  <si>
    <t>L'azienda è in possesso di una certificazione del Sistema di Gestione Ambientale rispondente alla ISO 14001:2015 e/o al Regolamento EMAS</t>
  </si>
  <si>
    <t>Sono stati individuati i potenziali rischi per la salute e sicurezza dei lavoratori?</t>
  </si>
  <si>
    <t>Sono stati individuati gli aspetti ambientali significativi della propria Organizzazione?</t>
  </si>
  <si>
    <t>Esiste un piano di miglioramenti delle prestazioni ambientali dell'Organizzazione?</t>
  </si>
  <si>
    <t>Esistono procedure e/o istruzioni operative su come devono essere svolte le attività che hanno influenza sugli aspetti ambientali significativi
dell'Organizzazione?</t>
  </si>
  <si>
    <t>Esistono procedure e/o istruzioni operative per gestire le emergenze con potenziale impatto sull'ambiente?</t>
  </si>
  <si>
    <t>Vengono eseguite verifiche periodiche sul rispetto della normativa applicabile in materia ambientale?</t>
  </si>
  <si>
    <t>L'azienda è in possesso di una certificazione del Sistema di Gestione della Sicurezza delle informazioni rispondente alla ISO 27001:2017?</t>
  </si>
  <si>
    <t>Sono stati individuati, valutati e trattati i rischi per la sicurezza dell'informazione della propria Organizzazione?</t>
  </si>
  <si>
    <t>Sono stati attuatiu tutti gli strumenti e le misure tecniche e organizzative necessari per garantire la riservatezza, integrità e disponibilità delle
informazioni?</t>
  </si>
  <si>
    <t>Esistono procedure e/o istruzioni operative su come devono essere svolte le attività che hanno influenza sulla sicurezza delle informazioni 
dell'Organizzazione?</t>
  </si>
  <si>
    <t>Esistono procedure e/o istruzioni operative per gestire gli incidenti informatici?</t>
  </si>
  <si>
    <t>È stata stabilit in maniera chiara la politica in meteria di sicurezza delle informazioni e sono state definite compotenze e responsabilità per lo
svolgimento dei compiti all'interno dell'Organizzazione, promuovendo la consapevolezza su tale tematica?</t>
  </si>
  <si>
    <t>Infortuni sul lavoro</t>
  </si>
  <si>
    <t>Anno: 2023
n. Infortuni: 1
N. Ore Lavorate: 64900
N. Ore Formazione per Sicurezza sul Lavoro:
N. Giorni Assenza: 11</t>
  </si>
  <si>
    <t>I membri del C.d.A., gli organi di rappresentanza, le funzioni delegate, i titolari dell'azienda hanno subito sentenze passate in giudicato rispetto
ad episodi di corruzione?</t>
  </si>
  <si>
    <t>Abbiamo adottato un Codice Etico in cui sono indicate le misure di prevenzione della corruzione?</t>
  </si>
  <si>
    <t>Abbiamo adottato un processo di veriica dell'assenza di conflitto di interesssi nella vostra catena di fornitura?</t>
  </si>
  <si>
    <t>Abbiamo adottato procedure aziendali per verificare la conformità del ciclo attivi e ciclo passivo e per riscontrare la veridicità delle fatturazioni
emesse e ricevute?</t>
  </si>
  <si>
    <t>Abbiamo implementato un processo di verifica di assenza di conflitto di interessi nel processo di selezione del personale e nei rapporti con i clienti</t>
  </si>
  <si>
    <t>Abbiamo effettuato delle attività di formazione/informazione del nostro personale in materia in anticorruzione?</t>
  </si>
  <si>
    <t>Abbiamo una funzione aziendale che verifica la conformità delle misure di prevenzione della corruzione?</t>
  </si>
  <si>
    <t>Abbiamo individuato delle modalità per effettuare segnalazioni anonime attraverso la procedura di whistleblowing?</t>
  </si>
  <si>
    <t>Modello INAIL OT24</t>
  </si>
  <si>
    <t>Motivi di Esclusione: l'OE si trova in una dellle seguenti situazioni oppure è sottoposto a un procedimento per l'accertamento di una delle seguenti
situazioni di cui all'art. 94, comma 5, lett d) del Codice:
a) fallimento
b) liquidazione coatta
c) ha depositato domanda di accesso al concordato preventivo
d) è stato ammesso al concordato preventivo
e) nessuna di quelle in elenco</t>
  </si>
  <si>
    <t>e) Nessuna di quelle in elenco</t>
  </si>
  <si>
    <t>ASST DI MANTOVA</t>
  </si>
  <si>
    <t>https://app.albofornitori.it/alboeproc/albo_asstmantova</t>
  </si>
  <si>
    <t>AsstMantova.24</t>
  </si>
  <si>
    <t>26/07/24: iscrizione al portale e all'elenco fornitori</t>
  </si>
  <si>
    <t>ASST GRANDE OSPEDALE METROPOLITANO NIGUARDA</t>
  </si>
  <si>
    <t>https://app.albofornitori.it/alboeproc/albo_asstniguarda</t>
  </si>
  <si>
    <t>AsstNiguarda.24</t>
  </si>
  <si>
    <t>ASUR - AZIENDA SANITARIA UNICA REGIONALE MARCHE</t>
  </si>
  <si>
    <t>https://app.albofornitori.it/alboeproc/albo_asurmarche</t>
  </si>
  <si>
    <t>l=WbU5G3</t>
  </si>
  <si>
    <t>26/07/24: NO perché nessuna categoria merceologica è inerente alla nostra attività</t>
  </si>
  <si>
    <t>AT-BUS AUTOLINEE TOSCANE</t>
  </si>
  <si>
    <t>Malpaereo.2024</t>
  </si>
  <si>
    <t>N. PORTALI</t>
  </si>
  <si>
    <t>STATO ISCRIZIONE</t>
  </si>
  <si>
    <t>GIORNO</t>
  </si>
  <si>
    <t>https://app.albofornitori.it/alboeproc/albo_atbus</t>
  </si>
  <si>
    <t>29/07/24: iscrizione al portale</t>
  </si>
  <si>
    <t>ATAC CIVITANOVA</t>
  </si>
  <si>
    <t>https://app.albofornitori.it/alboeproc/albo_atac</t>
  </si>
  <si>
    <t>xFgH9+P5</t>
  </si>
  <si>
    <t>ATAM SPA</t>
  </si>
  <si>
    <t>https://app.albofornitori.it/alboeproc/albo_atamrc</t>
  </si>
  <si>
    <t>AtamStp.24</t>
  </si>
  <si>
    <t>ASM RIETI (SECONDA PIATTAFORMA)</t>
  </si>
  <si>
    <t>ATC FROSINONE 2</t>
  </si>
  <si>
    <t>https://app.albofornitori.it/alboeproc/albo_atcfrosinone2</t>
  </si>
  <si>
    <t>AtcFrosi.24</t>
  </si>
  <si>
    <t>30/07/24: NESSUNA CATEGORIA MERCELOGIA INERENTE ALLA NOSTRA ATTIVITÀ</t>
  </si>
  <si>
    <t>ATO RIFIUTI BENEVENTO</t>
  </si>
  <si>
    <t>https://app.albofornitori.it/alboeproc/albo_atorifiuti</t>
  </si>
  <si>
    <t>AtoRifiutiBell.24</t>
  </si>
  <si>
    <t>30/07/24: iscrizione al portale e all'elenco fornitori</t>
  </si>
  <si>
    <t>ATC FROSINONE 1</t>
  </si>
  <si>
    <t>https://app.albofornitori.it/alboeproc/albo_atcfrosinone1</t>
  </si>
  <si>
    <t>GGc6B/9b</t>
  </si>
  <si>
    <t>ATC ROMA 1</t>
  </si>
  <si>
    <t>https://app.albofornitori.it/alboeproc/albo_atcroma1</t>
  </si>
  <si>
    <t>Ktu%G1E8</t>
  </si>
  <si>
    <t>ATC VT 2 TUSCIA SUD</t>
  </si>
  <si>
    <t>https://app.albofornitori.it/alboeproc/albo_atcvt2</t>
  </si>
  <si>
    <t>gB!3X0dM</t>
  </si>
  <si>
    <t>AUTORITÀ DI SISTEMA PORTUALE DEL MAR LIGURE ORIENTALE - PORTO DI LA SPEZIA</t>
  </si>
  <si>
    <t>https://app.albofornitori.it/alboeproc/albo_portolaspezia</t>
  </si>
  <si>
    <t>SpeziaPort.24</t>
  </si>
  <si>
    <t>AUTORITÀ DI SISTEMA PORTUALE DEL MAR TIRRENO CENTRALE - PORTO DI NAPOLI</t>
  </si>
  <si>
    <t>https://app.albofornitori.it/alboeproc/albo_portonapoli</t>
  </si>
  <si>
    <t>NapoPort.24</t>
  </si>
  <si>
    <t>AUTORITÀ PORTUALE DEL PORTO DI GIOIA TAURO</t>
  </si>
  <si>
    <t>https://app.albofornitori.it/alboeproc/albo_portogioiatauro</t>
  </si>
  <si>
    <t>RI68ySs=</t>
  </si>
  <si>
    <t>AVEC - SERVIZIO ACQUISTI METROPOLITANO</t>
  </si>
  <si>
    <t>https://app.albofornitori.it/alboeproc/albo_auslbologna</t>
  </si>
  <si>
    <t>AuslBolo.24</t>
  </si>
  <si>
    <t>SI</t>
  </si>
  <si>
    <t>AXITEA</t>
  </si>
  <si>
    <t>https://app.albofornitori.it/alboeproc/albo_axitea</t>
  </si>
  <si>
    <t>AtBusTosca.24</t>
  </si>
  <si>
    <t>29/07/24: iscrizione al portale; 31/07/24: completamento iscrizione all'elenco fornitori</t>
  </si>
  <si>
    <t>AxiteaStp.24</t>
  </si>
  <si>
    <t>31/07/24: iscrizione al portale e all'elenco fornitori</t>
  </si>
  <si>
    <t>18/04/24: Richiesta di registrazione accettata ma nessun bando; 19/04/24: aggiornamanto documenti; +39 071 28271</t>
  </si>
  <si>
    <t>02/04/24: NUOVA REGISTRAZIONE MA ALBO SOSPESO; 31/07/24: sistemi.informativi@pec.aslnapoli2nord.it</t>
  </si>
  <si>
    <t>28/03/24: AGGIORNAMENTO DOCUMENTI; 23/04/2024 aggiornamento visura camerale; 31/07/24: ufficio tecnico +39 0321511633</t>
  </si>
  <si>
    <t>15/04/24: AGGIORNAMENTO CATEGORIE MERCELOGICHE E DOCUMENTI; 23/04/24 aggiornamento visura; 31/07/24: +39 08231708614</t>
  </si>
  <si>
    <t>24/05/24: aggiornamento iscrizione e documenti; 31/07/24: (+39) 0121.6114</t>
  </si>
  <si>
    <t>24/05/24: aggiornamento iscrizione e documenti; (+39) 0124 655111</t>
  </si>
  <si>
    <t>24/05/24: aggiornamento iscrizione e documenti; +39 011 9600777</t>
  </si>
  <si>
    <t>AZIENDA DI SERVIZI ALLA PERSONA DISABILE VISIVA</t>
  </si>
  <si>
    <t>https://app.albofornitori.it/alboeproc/albo_santalessio</t>
  </si>
  <si>
    <t>VistaStp.2024</t>
  </si>
  <si>
    <t>AZIENDA FARMACEUTICA MUNICIPILIZZATA DI VERCELLI</t>
  </si>
  <si>
    <t>https://app.albofornitori.it/alboeproc/albo_afmvercelli</t>
  </si>
  <si>
    <t>AfmVercelli.24</t>
  </si>
  <si>
    <t>AZIENDA OSPIDALIERA GARIBALDI</t>
  </si>
  <si>
    <t>https://app.albofornitori.it/alboeproc/albo_ospedalegaribaldi</t>
  </si>
  <si>
    <t>31/07/24: iscrizione al portale</t>
  </si>
  <si>
    <t>GaribalOsp.24</t>
  </si>
  <si>
    <t>ASI CASERTA</t>
  </si>
  <si>
    <t>https://app.albofornitori.it/alboeproc/albo_aslcaserta</t>
  </si>
  <si>
    <t>A.M.A. - Azienda della Mobilità Aquilana S.p.A.</t>
  </si>
  <si>
    <t>https://amalaquila.acquistitelematici.it/</t>
  </si>
  <si>
    <t>AmAquila.24</t>
  </si>
  <si>
    <t>AslCaserta.24</t>
  </si>
  <si>
    <t>02/08/24: NESSUNA CATEGORIA MERCELOGICA INERENTE ALLA NOSTRA ATTIVITÀ</t>
  </si>
  <si>
    <t>AZIENDA SPECIALE MULTISERVIZI PONTECORVO</t>
  </si>
  <si>
    <t>https://app.albofornitori.it/alboeproc/albo_asmultiservizipontecorvo</t>
  </si>
  <si>
    <t>MultiPonte.24</t>
  </si>
  <si>
    <t>02/08/24: iscrizione al portale e all'elenco fornitori</t>
  </si>
  <si>
    <t>AZIENDA SPECIALE PALAEXPO</t>
  </si>
  <si>
    <t>https://app.albofornitori.it/alboeproc/albo_palaexpo</t>
  </si>
  <si>
    <t>PalaExpo.24</t>
  </si>
  <si>
    <t>AZIENDA ULSS 6 EUGANEA</t>
  </si>
  <si>
    <t>https://app.albofornitori.it/alboeproc/albo_ulsseuganea</t>
  </si>
  <si>
    <t>UlssEuganea.24</t>
  </si>
  <si>
    <t>CAMPANIA BONIFICHE</t>
  </si>
  <si>
    <t>https://app.albofornitori.it/alboeproc/albo_campaniabonifiche</t>
  </si>
  <si>
    <t>BonifCampania.24</t>
  </si>
  <si>
    <t>CENTRALE UNICA DEL LAGO</t>
  </si>
  <si>
    <t>https://app.albofornitori.it/alboeproc/albo_cuclago</t>
  </si>
  <si>
    <t>CucLago.24</t>
  </si>
  <si>
    <t>CENTRALE UNICA DI COMMITTENZA ETRUSCA</t>
  </si>
  <si>
    <t>https://app.albofornitori.it/alboeproc/albo_cucetrusca</t>
  </si>
  <si>
    <t>CucEtrusca.24</t>
  </si>
  <si>
    <t>CERMEC - CONSORZIO ECOLOGIA E RISORSE DI MASSA E CARRARA SPA</t>
  </si>
  <si>
    <t>https://app.albofornitori.it/alboeproc/albo_cermec</t>
  </si>
  <si>
    <t>Cermec.stp24</t>
  </si>
  <si>
    <t>CIRA - CENTRO ITALIANO RICERCA AEROSPAZIALI</t>
  </si>
  <si>
    <t>https://app.albofornitori.it/alboeproc/albo_cira</t>
  </si>
  <si>
    <t>BJjyL3@0</t>
  </si>
  <si>
    <t>CITTÀ METROPOLITANA DI MESSINA</t>
  </si>
  <si>
    <t>https://app.albofornitori.it/alboeproc/albo_cittametropolitanamessina</t>
  </si>
  <si>
    <t>Messcom.24</t>
  </si>
  <si>
    <t>CNSAS - CORPO NAZIONALE SOCCORSO ALPINO E SPELEOLOGICO</t>
  </si>
  <si>
    <t>https://app.albofornitori.it/alboeproc/albo_cnsas</t>
  </si>
  <si>
    <t>Cnsas.Alpi.24</t>
  </si>
  <si>
    <t>COCIV - CONSORZIO COLLEGAMENTI INTEGRATI VELOCI</t>
  </si>
  <si>
    <t>https://app.albofornitori.it/alboeproc/albo_cociv</t>
  </si>
  <si>
    <t>02/08/24: iscrizione al portale</t>
  </si>
  <si>
    <t>Cociv.stp.24</t>
  </si>
  <si>
    <t>COMUNE DI AIELLI</t>
  </si>
  <si>
    <t>https://app.albofornitori.it/alboeproc/albo_comuneaielli</t>
  </si>
  <si>
    <t>Aiellcom.24</t>
  </si>
  <si>
    <t>COMALCA - CONSORZIO MERCATO AGROALIMENTARE DI CATANZARO</t>
  </si>
  <si>
    <t>https://app.albofornitori.it/alboeproc/albo_comalca</t>
  </si>
  <si>
    <t>05/08/24: iscrizione al portale e all'elenco fornitori</t>
  </si>
  <si>
    <t>ComalcaCata.24</t>
  </si>
  <si>
    <t>COMMISSARIO DI GOVERNO PER IL CONTRASTO DEL DISSESTO IDROGEOLOGICO DELLA CALABRIA</t>
  </si>
  <si>
    <t>https://app.albofornitori.it/alboeproc/albo_commissariogovernocalabria</t>
  </si>
  <si>
    <t>COMMISSARIO UNICO PER LA BONIFICA DELLE DISCARICHE</t>
  </si>
  <si>
    <t>https://app.albofornitori.it/alboeproc/albo_commissariobonificadiscariche</t>
  </si>
  <si>
    <t>IdrogeoCalab.24</t>
  </si>
  <si>
    <t>BoniDiscsriche.24</t>
  </si>
  <si>
    <t>COMUNE DI ANGUILLARA SABAZIA</t>
  </si>
  <si>
    <t>https://app.albofornitori.it/alboeproc/albo_comuneanguillarasabazia</t>
  </si>
  <si>
    <t>Anguillcom.24</t>
  </si>
  <si>
    <t>05/08/24: iscrizione al portale</t>
  </si>
  <si>
    <t>COMUNE DI APICE</t>
  </si>
  <si>
    <t>https://app.albofornitori.it/alboeproc/albo_comuneapice</t>
  </si>
  <si>
    <t>Apicecom.24</t>
  </si>
  <si>
    <t>COMUNE DI BOLOGNETTA</t>
  </si>
  <si>
    <t>https://app.albofornitori.it/alboeproc/albo_comunebolognetta</t>
  </si>
  <si>
    <t>Bolocom.24</t>
  </si>
  <si>
    <t>IREN</t>
  </si>
  <si>
    <t>Irenenergia.24</t>
  </si>
  <si>
    <t>https://eprocurement.italospa.italotreno.it/epp/loginMe</t>
  </si>
  <si>
    <t>ANEA - AGENZIA NAPOLETANA ENERGIA E AMBIENTE</t>
  </si>
  <si>
    <t>https://app.albofornitori.it/alboeproc/albo_anea</t>
  </si>
  <si>
    <t>06/08/24: iscrizione al portale</t>
  </si>
  <si>
    <t>AneaNap.24</t>
  </si>
  <si>
    <t>COMUNE DI CAMPOFILONE</t>
  </si>
  <si>
    <t>https://app.albofornitori.it/alboeproc/albo_comunecampofilone</t>
  </si>
  <si>
    <t>06/08/24: iscrizione al portale e all'elenco fornitori</t>
  </si>
  <si>
    <t>Campofilcom.24</t>
  </si>
  <si>
    <t>COMUNE DI CARSOLI</t>
  </si>
  <si>
    <t>https://app.albofornitori.it/alboeproc/albo_comunecarsoli</t>
  </si>
  <si>
    <t>Carscom.24</t>
  </si>
  <si>
    <t>COMUNE DI CASTELVENERE</t>
  </si>
  <si>
    <t>https://app.albofornitori.it/alboeproc/albo_comunecastelvenere</t>
  </si>
  <si>
    <t>Castelvecom.24</t>
  </si>
  <si>
    <t>COMUNE DI CERCOLA</t>
  </si>
  <si>
    <t>https://app.albofornitori.it/alboeproc/albo_comunecercola</t>
  </si>
  <si>
    <t>Cercocom.24</t>
  </si>
  <si>
    <t>COMUNE DI CIAMPINO</t>
  </si>
  <si>
    <t>https://app.albofornitori.it/alboeproc/albo_comuneciampino</t>
  </si>
  <si>
    <t>Ciampicom.24</t>
  </si>
  <si>
    <t>COMUNE DI FERLA</t>
  </si>
  <si>
    <t>https://app.albofornitori.it/alboeproc/albo_comuneferla</t>
  </si>
  <si>
    <t>Ferlacom.24</t>
  </si>
  <si>
    <t>COMUNE DI FORMIA</t>
  </si>
  <si>
    <t>https://app.albofornitori.it/alboeproc/albo_comuneformia</t>
  </si>
  <si>
    <t>Formiacom.24</t>
  </si>
  <si>
    <t>COMUNE DI GIOIA DEI MARSI</t>
  </si>
  <si>
    <t>https://app.albofornitori.it/alboeproc/albo_comunegioiamarsi</t>
  </si>
  <si>
    <t>Gioiacom.24</t>
  </si>
  <si>
    <t>COMUNE DI ITRI</t>
  </si>
  <si>
    <t>https://app.albofornitori.it/alboeproc/albo_comuneitri</t>
  </si>
  <si>
    <t>Itricom.24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</si>
</sst>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-410]_-;\-* #,##0.00\ [$€-410]_-;_-* &quot;-&quot;??\ [$€-410]_-;_-@_-"/>
    <numFmt numFmtId="165" formatCode="_-* #,##0.00\ _€_-;\-* #,##0.00\ _€_-;_-* &quot;-&quot;??\ _€_-;_-@_-"/>
    <numFmt numFmtId="166" formatCode="#,##0.00\ &quot;€&quot;"/>
    <numFmt numFmtId="167" formatCode="&quot;Done&quot;;&quot;&quot;;&quot;&quot;"/>
  </numFmts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2"/>
      <color rgb="FF0000FF"/>
      <name val="Garamond"/>
      <family val="1"/>
    </font>
    <font>
      <sz val="8"/>
      <color theme="1"/>
      <name val="Comic Sans MS"/>
      <family val="4"/>
    </font>
    <font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7" fontId="10" fillId="0" borderId="0">
      <alignment horizontal="center" vertical="center"/>
    </xf>
  </cellStyleXfs>
  <cellXfs count="123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1" fillId="0" borderId="1" xfId="1" applyBorder="1"/>
    <xf numFmtId="0" fontId="4" fillId="0" borderId="1" xfId="0" applyFont="1" applyBorder="1"/>
    <xf numFmtId="0" fontId="5" fillId="2" borderId="1" xfId="0" applyFont="1" applyFill="1" applyBorder="1"/>
    <xf numFmtId="14" fontId="0" fillId="0" borderId="0" xfId="0" applyNumberFormat="1"/>
    <xf numFmtId="0" fontId="7" fillId="0" borderId="1" xfId="0" applyFont="1" applyBorder="1"/>
    <xf numFmtId="0" fontId="7" fillId="0" borderId="3" xfId="0" applyFont="1" applyBorder="1"/>
    <xf numFmtId="0" fontId="7" fillId="0" borderId="4" xfId="0" applyFont="1" applyBorder="1"/>
    <xf numFmtId="0" fontId="0" fillId="0" borderId="5" xfId="0" applyBorder="1"/>
    <xf numFmtId="0" fontId="8" fillId="0" borderId="0" xfId="0" applyFont="1" applyAlignment="1">
      <alignment horizontal="justify" vertical="center"/>
    </xf>
    <xf numFmtId="0" fontId="0" fillId="0" borderId="1" xfId="0" quotePrefix="1" applyBorder="1"/>
    <xf numFmtId="0" fontId="1" fillId="0" borderId="0" xfId="1"/>
    <xf numFmtId="0" fontId="0" fillId="4" borderId="1" xfId="0" applyFill="1" applyBorder="1"/>
    <xf numFmtId="8" fontId="0" fillId="0" borderId="0" xfId="0" applyNumberFormat="1"/>
    <xf numFmtId="0" fontId="7" fillId="0" borderId="1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165" fontId="0" fillId="0" borderId="0" xfId="0" applyNumberFormat="1"/>
    <xf numFmtId="2" fontId="0" fillId="0" borderId="0" xfId="0" applyNumberFormat="1"/>
    <xf numFmtId="10" fontId="0" fillId="0" borderId="0" xfId="0" applyNumberFormat="1"/>
    <xf numFmtId="0" fontId="9" fillId="0" borderId="0" xfId="0" applyFont="1"/>
    <xf numFmtId="0" fontId="4" fillId="0" borderId="0" xfId="0" applyFont="1"/>
    <xf numFmtId="0" fontId="0" fillId="0" borderId="2" xfId="0" applyBorder="1" applyAlignment="1">
      <alignment horizontal="center"/>
    </xf>
    <xf numFmtId="9" fontId="0" fillId="0" borderId="0" xfId="2" applyFont="1"/>
    <xf numFmtId="10" fontId="0" fillId="0" borderId="0" xfId="2" applyNumberFormat="1" applyFont="1"/>
    <xf numFmtId="0" fontId="7" fillId="6" borderId="3" xfId="0" applyFont="1" applyFill="1" applyBorder="1" applyAlignment="1">
      <alignment horizontal="center"/>
    </xf>
    <xf numFmtId="0" fontId="7" fillId="6" borderId="4" xfId="0" applyFont="1" applyFill="1" applyBorder="1"/>
    <xf numFmtId="0" fontId="0" fillId="0" borderId="14" xfId="0" applyBorder="1"/>
    <xf numFmtId="0" fontId="0" fillId="0" borderId="15" xfId="0" applyBorder="1"/>
    <xf numFmtId="0" fontId="0" fillId="0" borderId="8" xfId="0" applyBorder="1"/>
    <xf numFmtId="0" fontId="0" fillId="0" borderId="5" xfId="0" applyBorder="1" applyAlignment="1">
      <alignment vertical="center"/>
    </xf>
    <xf numFmtId="0" fontId="0" fillId="0" borderId="9" xfId="0" applyBorder="1"/>
    <xf numFmtId="0" fontId="0" fillId="0" borderId="10" xfId="0" applyBorder="1"/>
    <xf numFmtId="0" fontId="0" fillId="0" borderId="5" xfId="0" applyBorder="1" applyAlignment="1">
      <alignment wrapText="1"/>
    </xf>
    <xf numFmtId="0" fontId="0" fillId="0" borderId="8" xfId="0" applyBorder="1" applyAlignment="1">
      <alignment vertical="center"/>
    </xf>
    <xf numFmtId="0" fontId="0" fillId="0" borderId="3" xfId="0" applyBorder="1"/>
    <xf numFmtId="0" fontId="0" fillId="0" borderId="17" xfId="0" applyBorder="1"/>
    <xf numFmtId="0" fontId="7" fillId="3" borderId="18" xfId="0" applyFont="1" applyFill="1" applyBorder="1"/>
    <xf numFmtId="0" fontId="7" fillId="3" borderId="19" xfId="0" applyFont="1" applyFill="1" applyBorder="1"/>
    <xf numFmtId="0" fontId="7" fillId="0" borderId="20" xfId="0" applyFont="1" applyBorder="1"/>
    <xf numFmtId="0" fontId="7" fillId="0" borderId="19" xfId="0" applyFont="1" applyBorder="1"/>
    <xf numFmtId="43" fontId="0" fillId="0" borderId="5" xfId="3" applyFont="1" applyBorder="1"/>
    <xf numFmtId="43" fontId="0" fillId="0" borderId="5" xfId="3" quotePrefix="1" applyFont="1" applyBorder="1"/>
    <xf numFmtId="14" fontId="0" fillId="0" borderId="5" xfId="0" applyNumberFormat="1" applyBorder="1"/>
    <xf numFmtId="0" fontId="1" fillId="0" borderId="5" xfId="1" applyBorder="1"/>
    <xf numFmtId="0" fontId="0" fillId="0" borderId="5" xfId="0" quotePrefix="1" applyBorder="1"/>
    <xf numFmtId="8" fontId="0" fillId="0" borderId="5" xfId="0" applyNumberFormat="1" applyBorder="1"/>
    <xf numFmtId="164" fontId="0" fillId="0" borderId="5" xfId="3" applyNumberFormat="1" applyFont="1" applyBorder="1"/>
    <xf numFmtId="43" fontId="0" fillId="0" borderId="21" xfId="3" applyFont="1" applyBorder="1"/>
    <xf numFmtId="43" fontId="0" fillId="0" borderId="2" xfId="3" applyFont="1" applyBorder="1"/>
    <xf numFmtId="43" fontId="0" fillId="0" borderId="23" xfId="0" applyNumberFormat="1" applyBorder="1"/>
    <xf numFmtId="43" fontId="0" fillId="0" borderId="24" xfId="0" applyNumberFormat="1" applyBorder="1"/>
    <xf numFmtId="43" fontId="0" fillId="3" borderId="22" xfId="3" applyFont="1" applyFill="1" applyBorder="1" applyAlignment="1">
      <alignment wrapText="1"/>
    </xf>
    <xf numFmtId="4" fontId="0" fillId="0" borderId="0" xfId="0" applyNumberFormat="1"/>
    <xf numFmtId="0" fontId="7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44" fontId="0" fillId="0" borderId="10" xfId="4" applyFont="1" applyBorder="1"/>
    <xf numFmtId="0" fontId="0" fillId="0" borderId="0" xfId="0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166" fontId="7" fillId="0" borderId="25" xfId="4" applyNumberFormat="1" applyFont="1" applyBorder="1" applyAlignment="1">
      <alignment horizontal="center" vertical="center"/>
    </xf>
    <xf numFmtId="166" fontId="0" fillId="0" borderId="25" xfId="4" applyNumberFormat="1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14" fontId="0" fillId="0" borderId="25" xfId="4" applyNumberFormat="1" applyFont="1" applyBorder="1" applyAlignment="1">
      <alignment horizontal="center" vertical="center"/>
    </xf>
    <xf numFmtId="0" fontId="0" fillId="0" borderId="25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7" borderId="1" xfId="0" applyFill="1" applyBorder="1"/>
    <xf numFmtId="0" fontId="7" fillId="7" borderId="1" xfId="0" applyFont="1" applyFill="1" applyBorder="1" applyAlignment="1">
      <alignment horizontal="center"/>
    </xf>
    <xf numFmtId="0" fontId="0" fillId="0" borderId="26" xfId="0" applyBorder="1"/>
    <xf numFmtId="0" fontId="0" fillId="0" borderId="16" xfId="0" applyBorder="1"/>
    <xf numFmtId="0" fontId="0" fillId="0" borderId="28" xfId="0" applyBorder="1"/>
    <xf numFmtId="9" fontId="0" fillId="0" borderId="16" xfId="2" applyFont="1" applyBorder="1"/>
    <xf numFmtId="0" fontId="7" fillId="0" borderId="27" xfId="0" applyFont="1" applyBorder="1"/>
    <xf numFmtId="0" fontId="0" fillId="0" borderId="29" xfId="0" applyBorder="1"/>
    <xf numFmtId="0" fontId="0" fillId="0" borderId="14" xfId="0" applyBorder="1" applyAlignment="1">
      <alignment vertical="center"/>
    </xf>
    <xf numFmtId="0" fontId="0" fillId="0" borderId="8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30" xfId="0" applyBorder="1"/>
    <xf numFmtId="0" fontId="7" fillId="8" borderId="16" xfId="0" applyFont="1" applyFill="1" applyBorder="1"/>
    <xf numFmtId="0" fontId="7" fillId="8" borderId="4" xfId="0" applyFont="1" applyFill="1" applyBorder="1"/>
    <xf numFmtId="0" fontId="7" fillId="8" borderId="18" xfId="0" applyFont="1" applyFill="1" applyBorder="1"/>
    <xf numFmtId="0" fontId="7" fillId="8" borderId="19" xfId="0" applyFont="1" applyFill="1" applyBorder="1"/>
    <xf numFmtId="0" fontId="7" fillId="3" borderId="3" xfId="0" applyFont="1" applyFill="1" applyBorder="1"/>
    <xf numFmtId="0" fontId="7" fillId="3" borderId="4" xfId="0" applyFont="1" applyFill="1" applyBorder="1"/>
    <xf numFmtId="0" fontId="7" fillId="8" borderId="4" xfId="0" applyFont="1" applyFill="1" applyBorder="1" applyAlignment="1">
      <alignment horizontal="center"/>
    </xf>
    <xf numFmtId="1" fontId="7" fillId="0" borderId="5" xfId="0" applyNumberFormat="1" applyFont="1" applyBorder="1" applyAlignment="1">
      <alignment horizontal="center"/>
    </xf>
    <xf numFmtId="1" fontId="7" fillId="4" borderId="5" xfId="0" applyNumberFormat="1" applyFont="1" applyFill="1" applyBorder="1" applyAlignment="1">
      <alignment horizontal="center"/>
    </xf>
    <xf numFmtId="1" fontId="7" fillId="0" borderId="10" xfId="0" applyNumberFormat="1" applyFont="1" applyBorder="1" applyAlignment="1">
      <alignment horizontal="center"/>
    </xf>
    <xf numFmtId="0" fontId="7" fillId="0" borderId="0" xfId="0" applyFont="1"/>
    <xf numFmtId="0" fontId="7" fillId="8" borderId="16" xfId="0" applyFont="1" applyFill="1" applyBorder="1" applyAlignment="1">
      <alignment horizontal="center"/>
    </xf>
    <xf numFmtId="14" fontId="0" fillId="0" borderId="8" xfId="0" applyNumberFormat="1" applyBorder="1" applyAlignment="1">
      <alignment horizontal="center"/>
    </xf>
    <xf numFmtId="14" fontId="0" fillId="4" borderId="8" xfId="0" applyNumberFormat="1" applyFill="1" applyBorder="1" applyAlignment="1">
      <alignment horizontal="center"/>
    </xf>
    <xf numFmtId="14" fontId="0" fillId="0" borderId="9" xfId="0" applyNumberFormat="1" applyBorder="1" applyAlignment="1">
      <alignment horizontal="center"/>
    </xf>
    <xf numFmtId="0" fontId="7" fillId="9" borderId="20" xfId="0" applyFont="1" applyFill="1" applyBorder="1"/>
    <xf numFmtId="0" fontId="7" fillId="9" borderId="19" xfId="0" applyFont="1" applyFill="1" applyBorder="1"/>
    <xf numFmtId="0" fontId="7" fillId="10" borderId="3" xfId="0" applyFont="1" applyFill="1" applyBorder="1"/>
    <xf numFmtId="0" fontId="7" fillId="10" borderId="4" xfId="0" applyFont="1" applyFill="1" applyBorder="1"/>
    <xf numFmtId="14" fontId="7" fillId="0" borderId="1" xfId="0" applyNumberFormat="1" applyFont="1" applyBorder="1"/>
    <xf numFmtId="0" fontId="3" fillId="0" borderId="1" xfId="0" applyFont="1" applyBorder="1"/>
    <xf numFmtId="14" fontId="0" fillId="0" borderId="1" xfId="0" applyNumberFormat="1" applyBorder="1" applyAlignment="1">
      <alignment wrapText="1"/>
    </xf>
    <xf numFmtId="14" fontId="0" fillId="7" borderId="1" xfId="0" applyNumberFormat="1" applyFill="1" applyBorder="1"/>
    <xf numFmtId="14" fontId="0" fillId="0" borderId="1" xfId="0" applyNumberFormat="1" applyBorder="1" applyAlignment="1">
      <alignment vertical="center"/>
    </xf>
    <xf numFmtId="14" fontId="0" fillId="4" borderId="1" xfId="0" applyNumberFormat="1" applyFill="1" applyBorder="1"/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7" fillId="5" borderId="13" xfId="0" applyFont="1" applyFill="1" applyBorder="1" applyAlignment="1">
      <alignment horizontal="center"/>
    </xf>
  </cellXfs>
  <cellStyles count="6">
    <cellStyle name="Collegamento ipertestuale" xfId="1" builtinId="8"/>
    <cellStyle name="Done" xfId="5" xr:uid="{D22AB0EF-C7F1-49D9-8ACA-1AB4BE7284AD}"/>
    <cellStyle name="Migliaia" xfId="3" builtinId="3"/>
    <cellStyle name="Normale" xfId="0" builtinId="0"/>
    <cellStyle name="Percentuale" xfId="2" builtinId="5"/>
    <cellStyle name="Valuta" xfId="4" builtinId="4"/>
  </cellStyles>
  <dxfs count="9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theme="7" tint="-0.24994659260841701"/>
        </patternFill>
      </fill>
    </dxf>
    <dxf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89BF6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C09200"/>
        </patternFill>
      </fill>
    </dxf>
    <dxf>
      <font>
        <b/>
        <i val="0"/>
        <color theme="1"/>
      </font>
      <fill>
        <patternFill>
          <bgColor rgb="FF89BF65"/>
        </patternFill>
      </fill>
    </dxf>
    <dxf>
      <fill>
        <patternFill>
          <bgColor rgb="FFFFC000"/>
        </patternFill>
      </fill>
    </dxf>
    <dxf>
      <fill>
        <patternFill>
          <bgColor theme="8" tint="-0.24994659260841701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</dxf>
    <dxf>
      <font>
        <color rgb="FF9C0006"/>
      </font>
    </dxf>
    <dxf>
      <fill>
        <patternFill>
          <bgColor rgb="FFFFFF00"/>
        </patternFill>
      </fill>
    </dxf>
    <dxf>
      <font>
        <color rgb="FF9C0006"/>
      </font>
    </dxf>
    <dxf>
      <font>
        <color rgb="FF9C0006"/>
      </font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rgb="FFFFFF00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09200"/>
      <color rgb="FF89BF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plotArea>
      <cx:plotAreaRegion>
        <cx:series layoutId="sunburst" uniqueId="{F2E50B9F-7C0F-437D-BF00-D83ADF3BC8DC}">
          <cx:tx>
            <cx:txData>
              <cx:f>_xlchart.v1.1</cx:f>
              <cx:v>N. PORTALI</cx:v>
            </cx:txData>
          </cx:tx>
          <cx:dataPt idx="0">
            <cx:spPr>
              <a:solidFill>
                <a:sysClr val="windowText" lastClr="000000"/>
              </a:solidFill>
            </cx:spPr>
          </cx:dataPt>
          <cx:dataPt idx="1">
            <cx:spPr>
              <a:solidFill>
                <a:srgbClr val="70AD47">
                  <a:lumMod val="60000"/>
                  <a:lumOff val="40000"/>
                </a:srgbClr>
              </a:solidFill>
            </cx:spPr>
          </cx:dataPt>
          <cx:dataPt idx="2">
            <cx:spPr>
              <a:solidFill>
                <a:srgbClr val="4472C4">
                  <a:lumMod val="60000"/>
                  <a:lumOff val="40000"/>
                </a:srgbClr>
              </a:solidFill>
            </cx:spPr>
          </cx:dataPt>
          <cx:dataPt idx="3">
            <cx:spPr>
              <a:solidFill>
                <a:srgbClr val="FFC000"/>
              </a:solidFill>
            </cx:spPr>
          </cx:dataPt>
          <cx:dataPt idx="4">
            <cx:spPr>
              <a:solidFill>
                <a:srgbClr val="FF0000"/>
              </a:solidFill>
            </cx:spPr>
          </cx:dataPt>
          <cx:dataLabels pos="ctr">
            <cx:visibility seriesName="0" categoryName="1" value="0"/>
          </cx:dataLabels>
          <cx:dataId val="0"/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19</xdr:row>
      <xdr:rowOff>119062</xdr:rowOff>
    </xdr:from>
    <xdr:to>
      <xdr:col>6</xdr:col>
      <xdr:colOff>76201</xdr:colOff>
      <xdr:row>32</xdr:row>
      <xdr:rowOff>138112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090E9A00-4A15-5C58-964D-53F08803933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943350" y="4100512"/>
              <a:ext cx="3248026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W6\Desktop\MARIA\dx\DFX.xlam" TargetMode="External"/><Relationship Id="rId1" Type="http://schemas.openxmlformats.org/officeDocument/2006/relationships/externalLinkPath" Target="/Users/W6/Desktop/MARIA/dx/DF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in"/>
      <sheetName val="Index"/>
      <sheetName val="_IntelliSense_"/>
      <sheetName val="Sheet1"/>
      <sheetName val="DFX"/>
    </sheetNames>
    <definedNames>
      <definedName name="DXLOOKUP"/>
    </defined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riaspa.it/wps/portal/Aria/" TargetMode="External"/><Relationship Id="rId13" Type="http://schemas.openxmlformats.org/officeDocument/2006/relationships/hyperlink" Target="https://comune.baronissi.sa.it/" TargetMode="External"/><Relationship Id="rId3" Type="http://schemas.openxmlformats.org/officeDocument/2006/relationships/hyperlink" Target="mailto:Tostp@2023" TargetMode="External"/><Relationship Id="rId7" Type="http://schemas.openxmlformats.org/officeDocument/2006/relationships/hyperlink" Target="mailto:commerciale@stpscale.it" TargetMode="External"/><Relationship Id="rId12" Type="http://schemas.openxmlformats.org/officeDocument/2006/relationships/hyperlink" Target="https://app.albofornitori.it/alboeproc/albo_ares" TargetMode="External"/><Relationship Id="rId17" Type="http://schemas.openxmlformats.org/officeDocument/2006/relationships/printerSettings" Target="../printerSettings/printerSettings3.bin"/><Relationship Id="rId2" Type="http://schemas.openxmlformats.org/officeDocument/2006/relationships/hyperlink" Target="mailto:Airgest@2024" TargetMode="External"/><Relationship Id="rId16" Type="http://schemas.openxmlformats.org/officeDocument/2006/relationships/hyperlink" Target="mailto:0U3qHv@H" TargetMode="External"/><Relationship Id="rId1" Type="http://schemas.openxmlformats.org/officeDocument/2006/relationships/hyperlink" Target="mailto:Como@2024" TargetMode="External"/><Relationship Id="rId6" Type="http://schemas.openxmlformats.org/officeDocument/2006/relationships/hyperlink" Target="https://cucunionecanellimoasca.traspare.com/" TargetMode="External"/><Relationship Id="rId11" Type="http://schemas.openxmlformats.org/officeDocument/2006/relationships/hyperlink" Target="mailto:commerciale@stpscale.it" TargetMode="External"/><Relationship Id="rId5" Type="http://schemas.openxmlformats.org/officeDocument/2006/relationships/hyperlink" Target="mailto:commerciale@stpscale.it" TargetMode="External"/><Relationship Id="rId15" Type="http://schemas.openxmlformats.org/officeDocument/2006/relationships/hyperlink" Target="https://abruzzoairport.traspare.com/" TargetMode="External"/><Relationship Id="rId10" Type="http://schemas.openxmlformats.org/officeDocument/2006/relationships/hyperlink" Target="mailto:commerciale@stpscale.it" TargetMode="External"/><Relationship Id="rId4" Type="http://schemas.openxmlformats.org/officeDocument/2006/relationships/hyperlink" Target="mailto:Italo@2023" TargetMode="External"/><Relationship Id="rId9" Type="http://schemas.openxmlformats.org/officeDocument/2006/relationships/hyperlink" Target="https://aeroportodifano.it/" TargetMode="External"/><Relationship Id="rId14" Type="http://schemas.openxmlformats.org/officeDocument/2006/relationships/hyperlink" Target="mailto:commerciale@stpscale.it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mailto:commerciale@stpscale.it" TargetMode="External"/><Relationship Id="rId1" Type="http://schemas.openxmlformats.org/officeDocument/2006/relationships/hyperlink" Target="mailto:commerciale@stpscale.i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paola.stpscale@gmail.com" TargetMode="External"/><Relationship Id="rId7" Type="http://schemas.openxmlformats.org/officeDocument/2006/relationships/hyperlink" Target="mailto:dp.1milano@pce.agenziaentrate.it" TargetMode="External"/><Relationship Id="rId2" Type="http://schemas.openxmlformats.org/officeDocument/2006/relationships/hyperlink" Target="mailto:commerciale@stpscale.it" TargetMode="External"/><Relationship Id="rId1" Type="http://schemas.openxmlformats.org/officeDocument/2006/relationships/hyperlink" Target="mailto:stpscalesrl@pec.it" TargetMode="External"/><Relationship Id="rId6" Type="http://schemas.openxmlformats.org/officeDocument/2006/relationships/hyperlink" Target="mailto:info@siprev.it" TargetMode="External"/><Relationship Id="rId5" Type="http://schemas.openxmlformats.org/officeDocument/2006/relationships/hyperlink" Target="mailto:magoni.f@stpscale.it" TargetMode="External"/><Relationship Id="rId4" Type="http://schemas.openxmlformats.org/officeDocument/2006/relationships/hyperlink" Target="mailto:gatto.p@stpscale.i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acquisti.atm-mi.it/irj/portal" TargetMode="External"/><Relationship Id="rId1" Type="http://schemas.openxmlformats.org/officeDocument/2006/relationships/hyperlink" Target="https://acquistionline.trenitalia.it/esop/toolkit/negotiation/rfq/detailRfqResponse.do?_ncp=1721222059751.115157-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754B6-FC9B-487A-9497-4388DAE43F09}">
  <sheetPr codeName="Foglio4">
    <tabColor rgb="FF0070C0"/>
  </sheetPr>
  <dimension ref="A1:XFD124"/>
  <sheetViews>
    <sheetView showGridLines="0" zoomScaleNormal="100" workbookViewId="0">
      <selection activeCell="I2" sqref="I2"/>
    </sheetView>
  </sheetViews>
  <sheetFormatPr defaultRowHeight="16.5" customHeight="1" x14ac:dyDescent="0.25"/>
  <cols>
    <col min="1" max="1" width="19.5703125" bestFit="1" customWidth="1"/>
    <col min="2" max="2" width="25" bestFit="1" customWidth="1"/>
    <col min="3" max="3" width="5.5703125" bestFit="1" customWidth="1"/>
    <col min="5" max="5" width="25" bestFit="1" customWidth="1"/>
    <col min="6" max="6" width="22.42578125" bestFit="1" customWidth="1"/>
    <col min="7" max="7" width="25" bestFit="1" customWidth="1"/>
    <col min="8" max="8" width="22.85546875" style="61" bestFit="1" customWidth="1"/>
    <col min="9" max="9" width="15.42578125" style="101" bestFit="1" customWidth="1"/>
    <col min="10" max="10" width="22.85546875" bestFit="1" customWidth="1"/>
    <col min="11" max="11" width="25" bestFit="1" customWidth="1"/>
    <col min="12" max="12" width="22.85546875" bestFit="1" customWidth="1"/>
    <col min="13" max="13" width="16" bestFit="1" customWidth="1"/>
    <col min="14" max="14" width="22.85546875" bestFit="1" customWidth="1"/>
  </cols>
  <sheetData>
    <row r="1" spans="1:9 16384:16384" ht="16.5" customHeight="1" thickBot="1" x14ac:dyDescent="0.3">
      <c r="A1" s="91" t="s">
        <v>45</v>
      </c>
      <c r="B1" s="92" t="s">
        <v>2678</v>
      </c>
      <c r="E1" s="93" t="s">
        <v>2679</v>
      </c>
      <c r="F1" s="94" t="s">
        <v>2678</v>
      </c>
      <c r="H1" s="102" t="s">
        <v>2680</v>
      </c>
      <c r="I1" s="97" t="s">
        <v>2678</v>
      </c>
    </row>
    <row r="2" spans="1:9 16384:16384" ht="16.5" customHeight="1" x14ac:dyDescent="0.25">
      <c r="A2" s="90" t="s">
        <v>20</v>
      </c>
      <c r="B2" s="90">
        <f>COUNTIF(ISCRIZIONI!C:C,TOTALI!A2)</f>
        <v>11</v>
      </c>
      <c r="E2" s="58" t="s">
        <v>1299</v>
      </c>
      <c r="F2" s="32">
        <f>COUNTIF(ISCRIZIONI!B:B,TOTALI!E2)</f>
        <v>308</v>
      </c>
      <c r="H2" s="103">
        <v>45510</v>
      </c>
      <c r="I2" s="98">
        <f ca="1">COUNTIF(ISCRIZIONI!A:A,H2)</f>
        <v>10</v>
      </c>
      <c r="XFD2" s="32"/>
    </row>
    <row r="3" spans="1:9 16384:16384" ht="16.5" customHeight="1" x14ac:dyDescent="0.25">
      <c r="A3" s="40" t="s">
        <v>7</v>
      </c>
      <c r="B3" s="40">
        <f>COUNTIF(ISCRIZIONI!C:C,TOTALI!A3)</f>
        <v>25</v>
      </c>
      <c r="E3" s="17" t="s">
        <v>1293</v>
      </c>
      <c r="F3" s="10">
        <f>COUNTIF(ISCRIZIONI!B:B,TOTALI!E3)</f>
        <v>43</v>
      </c>
      <c r="H3" s="103">
        <v>45509</v>
      </c>
      <c r="I3" s="98">
        <f ca="1">COUNTIF(ISCRIZIONI!A:A,H3)</f>
        <v>6</v>
      </c>
    </row>
    <row r="4" spans="1:9 16384:16384" ht="16.5" customHeight="1" x14ac:dyDescent="0.25">
      <c r="A4" s="40" t="s">
        <v>34</v>
      </c>
      <c r="B4" s="40">
        <f>COUNTIF(ISCRIZIONI!C:C,TOTALI!A4)</f>
        <v>18</v>
      </c>
      <c r="E4" s="17" t="s">
        <v>1303</v>
      </c>
      <c r="F4" s="10">
        <f>COUNTIF(ISCRIZIONI!B:B,TOTALI!E4)</f>
        <v>182</v>
      </c>
      <c r="H4" s="103">
        <v>45506</v>
      </c>
      <c r="I4" s="98">
        <f ca="1">COUNTIF(ISCRIZIONI!A:A,H4)</f>
        <v>13</v>
      </c>
    </row>
    <row r="5" spans="1:9 16384:16384" ht="16.5" customHeight="1" x14ac:dyDescent="0.25">
      <c r="A5" s="40" t="s">
        <v>2599</v>
      </c>
      <c r="B5" s="40">
        <f>COUNTIF(ISCRIZIONI!C:C,TOTALI!A5)</f>
        <v>12</v>
      </c>
      <c r="E5" s="17" t="s">
        <v>1294</v>
      </c>
      <c r="F5" s="10">
        <f>COUNTIF(ISCRIZIONI!B:B,TOTALI!E5)</f>
        <v>61</v>
      </c>
      <c r="H5" s="103">
        <v>45505</v>
      </c>
      <c r="I5" s="98">
        <f ca="1">COUNTIF(ISCRIZIONI!A:A,H5)</f>
        <v>0</v>
      </c>
    </row>
    <row r="6" spans="1:9 16384:16384" ht="16.5" customHeight="1" x14ac:dyDescent="0.25">
      <c r="A6" s="40" t="s">
        <v>2610</v>
      </c>
      <c r="B6" s="40">
        <f>COUNTIF(ISCRIZIONI!C:C,TOTALI!A6)</f>
        <v>4</v>
      </c>
      <c r="E6" s="17" t="s">
        <v>1327</v>
      </c>
      <c r="F6" s="10">
        <f>COUNTIF(ISCRIZIONI!B:B,TOTALI!E6)</f>
        <v>45</v>
      </c>
      <c r="H6" s="103">
        <v>45504</v>
      </c>
      <c r="I6" s="98">
        <f ca="1">COUNTIF(ISCRIZIONI!A:A,H6)</f>
        <v>5</v>
      </c>
    </row>
    <row r="7" spans="1:9 16384:16384" ht="16.5" customHeight="1" x14ac:dyDescent="0.25">
      <c r="A7" s="40" t="s">
        <v>29</v>
      </c>
      <c r="B7" s="40">
        <f>COUNTIF(ISCRIZIONI!C:C,TOTALI!A7)</f>
        <v>7</v>
      </c>
      <c r="E7" s="17" t="s">
        <v>1298</v>
      </c>
      <c r="F7" s="10">
        <f>COUNTIF(ISCRIZIONI!B:B,TOTALI!E7)</f>
        <v>8</v>
      </c>
      <c r="H7" s="103">
        <v>45503</v>
      </c>
      <c r="I7" s="98">
        <f ca="1">COUNTIF(ISCRIZIONI!A:A,H7)</f>
        <v>9</v>
      </c>
    </row>
    <row r="8" spans="1:9 16384:16384" ht="16.5" customHeight="1" x14ac:dyDescent="0.25">
      <c r="A8" s="40" t="s">
        <v>6</v>
      </c>
      <c r="B8" s="40">
        <f>COUNTIF(ISCRIZIONI!C:C,TOTALI!A8)</f>
        <v>252</v>
      </c>
      <c r="E8" s="17" t="s">
        <v>1301</v>
      </c>
      <c r="F8" s="10">
        <f>COUNTIF(ISCRIZIONI!B:B,TOTALI!E8)</f>
        <v>23</v>
      </c>
      <c r="H8" s="103">
        <v>45502</v>
      </c>
      <c r="I8" s="98">
        <f ca="1">COUNTIF(ISCRIZIONI!A:A,H8)</f>
        <v>3</v>
      </c>
    </row>
    <row r="9" spans="1:9 16384:16384" ht="16.5" customHeight="1" x14ac:dyDescent="0.25">
      <c r="A9" s="40" t="s">
        <v>18</v>
      </c>
      <c r="B9" s="40">
        <f>COUNTIF(ISCRIZIONI!C:C,TOTALI!A9)</f>
        <v>36</v>
      </c>
      <c r="E9" s="17" t="s">
        <v>1323</v>
      </c>
      <c r="F9" s="10">
        <f>COUNTIF(ISCRIZIONI!B:B,TOTALI!E9)</f>
        <v>22</v>
      </c>
      <c r="H9" s="103">
        <v>45498</v>
      </c>
      <c r="I9" s="98">
        <f ca="1">COUNTIF(ISCRIZIONI!A:A,H9)</f>
        <v>4</v>
      </c>
    </row>
    <row r="10" spans="1:9 16384:16384" ht="16.5" customHeight="1" x14ac:dyDescent="0.25">
      <c r="A10" s="40" t="s">
        <v>1395</v>
      </c>
      <c r="B10" s="40">
        <f>COUNTIF(ISCRIZIONI!C:C,TOTALI!A10)</f>
        <v>2</v>
      </c>
      <c r="E10" s="17" t="s">
        <v>1423</v>
      </c>
      <c r="F10" s="10">
        <f>COUNTIF(ISCRIZIONI!B:B,TOTALI!E10)</f>
        <v>10</v>
      </c>
      <c r="H10" s="103">
        <v>45497</v>
      </c>
      <c r="I10" s="98">
        <f ca="1">COUNTIF(ISCRIZIONI!A:A,H10)</f>
        <v>5</v>
      </c>
    </row>
    <row r="11" spans="1:9 16384:16384" ht="16.5" customHeight="1" x14ac:dyDescent="0.25">
      <c r="A11" s="40" t="s">
        <v>31</v>
      </c>
      <c r="B11" s="40">
        <f>COUNTIF(ISCRIZIONI!C:C,TOTALI!A11)</f>
        <v>11</v>
      </c>
      <c r="E11" s="17" t="s">
        <v>1437</v>
      </c>
      <c r="F11" s="10">
        <f>COUNTIF(ISCRIZIONI!B:B,TOTALI!E11)</f>
        <v>7</v>
      </c>
      <c r="H11" s="103">
        <v>45496</v>
      </c>
      <c r="I11" s="98">
        <f ca="1">COUNTIF(ISCRIZIONI!A:A,H11)</f>
        <v>4</v>
      </c>
    </row>
    <row r="12" spans="1:9 16384:16384" ht="16.5" customHeight="1" x14ac:dyDescent="0.25">
      <c r="A12" s="40" t="s">
        <v>8</v>
      </c>
      <c r="B12" s="40">
        <f>COUNTIF(ISCRIZIONI!C:C,TOTALI!A12)</f>
        <v>36</v>
      </c>
      <c r="E12" s="17" t="s">
        <v>1308</v>
      </c>
      <c r="F12" s="10">
        <f>COUNTIF(ISCRIZIONI!B:B,TOTALI!E12)</f>
        <v>22</v>
      </c>
      <c r="H12" s="103">
        <v>45495</v>
      </c>
      <c r="I12" s="98">
        <f ca="1">COUNTIF(ISCRIZIONI!A:A,H12)</f>
        <v>4</v>
      </c>
    </row>
    <row r="13" spans="1:9 16384:16384" ht="16.5" customHeight="1" x14ac:dyDescent="0.25">
      <c r="A13" s="40" t="s">
        <v>30</v>
      </c>
      <c r="B13" s="40">
        <f>COUNTIF(ISCRIZIONI!C:C,TOTALI!A13)</f>
        <v>25</v>
      </c>
      <c r="E13" s="17" t="s">
        <v>1427</v>
      </c>
      <c r="F13" s="10">
        <f>COUNTIF(ISCRIZIONI!B:B,TOTALI!E13)</f>
        <v>6</v>
      </c>
      <c r="H13" s="103">
        <v>45492</v>
      </c>
      <c r="I13" s="98">
        <f ca="1">COUNTIF(ISCRIZIONI!A:A,H13)</f>
        <v>6</v>
      </c>
    </row>
    <row r="14" spans="1:9 16384:16384" ht="16.5" customHeight="1" x14ac:dyDescent="0.25">
      <c r="A14" s="40" t="s">
        <v>19</v>
      </c>
      <c r="B14" s="40">
        <f>COUNTIF(ISCRIZIONI!C:C,TOTALI!A14)</f>
        <v>49</v>
      </c>
      <c r="E14" s="17" t="s">
        <v>1340</v>
      </c>
      <c r="F14" s="10">
        <f>COUNTIF(ISCRIZIONI!B:B,TOTALI!E14)</f>
        <v>1</v>
      </c>
      <c r="H14" s="103">
        <v>45491</v>
      </c>
      <c r="I14" s="98">
        <f ca="1">COUNTIF(ISCRIZIONI!A:A,H14)</f>
        <v>2</v>
      </c>
    </row>
    <row r="15" spans="1:9 16384:16384" ht="16.5" customHeight="1" x14ac:dyDescent="0.25">
      <c r="A15" s="40" t="s">
        <v>2148</v>
      </c>
      <c r="B15" s="40">
        <f>COUNTIF(ISCRIZIONI!C:C,TOTALI!A15)</f>
        <v>1</v>
      </c>
      <c r="E15" s="17" t="s">
        <v>2072</v>
      </c>
      <c r="F15" s="10">
        <f>COUNTIF(ISCRIZIONI!B:B,TOTALI!E15)</f>
        <v>15</v>
      </c>
      <c r="H15" s="103">
        <v>45490</v>
      </c>
      <c r="I15" s="98">
        <f ca="1">COUNTIF(ISCRIZIONI!A:A,H15)</f>
        <v>1</v>
      </c>
    </row>
    <row r="16" spans="1:9 16384:16384" ht="16.5" customHeight="1" x14ac:dyDescent="0.25">
      <c r="A16" s="40" t="s">
        <v>38</v>
      </c>
      <c r="B16" s="40">
        <f>COUNTIF(ISCRIZIONI!C:C,TOTALI!A16)</f>
        <v>164</v>
      </c>
      <c r="E16" s="17" t="s">
        <v>1325</v>
      </c>
      <c r="F16" s="10">
        <f>COUNTIF(ISCRIZIONI!B:B,TOTALI!E16)</f>
        <v>1</v>
      </c>
      <c r="H16" s="103">
        <v>45489</v>
      </c>
      <c r="I16" s="98">
        <f ca="1">COUNTIF(ISCRIZIONI!A:A,H16)</f>
        <v>1</v>
      </c>
    </row>
    <row r="17" spans="1:11" ht="16.5" customHeight="1" x14ac:dyDescent="0.25">
      <c r="A17" s="40" t="s">
        <v>13</v>
      </c>
      <c r="B17" s="40">
        <f>COUNTIF(ISCRIZIONI!C:C,TOTALI!A17)</f>
        <v>2</v>
      </c>
      <c r="E17" s="17" t="s">
        <v>1798</v>
      </c>
      <c r="F17" s="10">
        <f>COUNTIF(ISCRIZIONI!B:B,TOTALI!E17)</f>
        <v>3</v>
      </c>
      <c r="H17" s="103">
        <v>45488</v>
      </c>
      <c r="I17" s="98">
        <f ca="1">COUNTIF(ISCRIZIONI!A:A,H17)</f>
        <v>8</v>
      </c>
      <c r="K17" s="28"/>
    </row>
    <row r="18" spans="1:11" ht="16.5" customHeight="1" thickBot="1" x14ac:dyDescent="0.3">
      <c r="A18" s="40" t="s">
        <v>1146</v>
      </c>
      <c r="B18" s="40">
        <f>COUNTIF(ISCRIZIONI!C:C,TOTALI!A18)</f>
        <v>6</v>
      </c>
      <c r="E18" s="17" t="s">
        <v>1682</v>
      </c>
      <c r="F18" s="10">
        <f>COUNTIF(ISCRIZIONI!B:B,TOTALI!E18)</f>
        <v>1</v>
      </c>
      <c r="H18" s="103">
        <f ca="1">TODAY()-17</f>
        <v>45493</v>
      </c>
      <c r="I18" s="98">
        <f ca="1">COUNTIF(ISCRIZIONI!A:A,H18)</f>
        <v>1</v>
      </c>
      <c r="K18" s="28"/>
    </row>
    <row r="19" spans="1:11" ht="16.5" customHeight="1" thickBot="1" x14ac:dyDescent="0.3">
      <c r="A19" s="40" t="s">
        <v>2536</v>
      </c>
      <c r="B19" s="40">
        <f>COUNTIF(ISCRIZIONI!C:C,TOTALI!A19)</f>
        <v>5</v>
      </c>
      <c r="E19" s="95" t="s">
        <v>1284</v>
      </c>
      <c r="F19" s="96">
        <f>SUM(F2:F18)</f>
        <v>758</v>
      </c>
      <c r="H19" s="103">
        <f ca="1">TODAY()-18</f>
        <v>45492</v>
      </c>
      <c r="I19" s="98">
        <f ca="1">COUNTIF(ISCRIZIONI!A:A,H19)</f>
        <v>6</v>
      </c>
      <c r="K19" s="28"/>
    </row>
    <row r="20" spans="1:11" ht="16.5" customHeight="1" x14ac:dyDescent="0.25">
      <c r="A20" s="40" t="s">
        <v>26</v>
      </c>
      <c r="B20" s="40">
        <f>COUNTIF(ISCRIZIONI!C:C,TOTALI!A20)</f>
        <v>1</v>
      </c>
      <c r="H20" s="103">
        <v>45481</v>
      </c>
      <c r="I20" s="98">
        <f ca="1">COUNTIF(ISCRIZIONI!A:A,H20)</f>
        <v>1</v>
      </c>
      <c r="K20" s="28"/>
    </row>
    <row r="21" spans="1:11" ht="16.5" customHeight="1" x14ac:dyDescent="0.25">
      <c r="A21" s="40" t="s">
        <v>2020</v>
      </c>
      <c r="B21" s="40">
        <f>COUNTIF(ISCRIZIONI!C:C,TOTALI!A21)</f>
        <v>5</v>
      </c>
      <c r="H21" s="103">
        <f ca="1">TODAY()-22</f>
        <v>45488</v>
      </c>
      <c r="I21" s="98">
        <f ca="1">COUNTIF(ISCRIZIONI!A:A,H21)</f>
        <v>8</v>
      </c>
      <c r="K21" s="28"/>
    </row>
    <row r="22" spans="1:11" ht="16.5" customHeight="1" x14ac:dyDescent="0.25">
      <c r="A22" s="40" t="s">
        <v>96</v>
      </c>
      <c r="B22" s="40">
        <f>COUNTIF(ISCRIZIONI!C:C,TOTALI!A22)</f>
        <v>6</v>
      </c>
      <c r="F22" s="27"/>
      <c r="H22" s="103">
        <v>45478</v>
      </c>
      <c r="I22" s="98">
        <f ca="1">COUNTIF(ISCRIZIONI!A:A,H22)</f>
        <v>1</v>
      </c>
      <c r="K22" s="28"/>
    </row>
    <row r="23" spans="1:11" ht="16.5" customHeight="1" x14ac:dyDescent="0.25">
      <c r="A23" s="40" t="s">
        <v>15</v>
      </c>
      <c r="B23" s="40">
        <f>COUNTIF(ISCRIZIONI!C:C,TOTALI!A23)</f>
        <v>4</v>
      </c>
      <c r="H23" s="103">
        <v>45470</v>
      </c>
      <c r="I23" s="98">
        <f ca="1">COUNTIF(ISCRIZIONI!A:A,H23)</f>
        <v>3</v>
      </c>
      <c r="K23" s="28"/>
    </row>
    <row r="24" spans="1:11" ht="16.5" customHeight="1" x14ac:dyDescent="0.25">
      <c r="A24" s="40" t="s">
        <v>101</v>
      </c>
      <c r="B24" s="40">
        <f>COUNTIF(ISCRIZIONI!C:C,TOTALI!A24)</f>
        <v>1</v>
      </c>
      <c r="H24" s="103">
        <v>45463</v>
      </c>
      <c r="I24" s="98">
        <f ca="1">COUNTIF(ISCRIZIONI!A:A,H24)</f>
        <v>8</v>
      </c>
      <c r="K24" s="28"/>
    </row>
    <row r="25" spans="1:11" ht="16.5" customHeight="1" x14ac:dyDescent="0.25">
      <c r="A25" s="40" t="s">
        <v>37</v>
      </c>
      <c r="B25" s="40">
        <f>COUNTIF(ISCRIZIONI!C:C,TOTALI!A25)</f>
        <v>7</v>
      </c>
      <c r="H25" s="103">
        <v>45462</v>
      </c>
      <c r="I25" s="98">
        <f ca="1">COUNTIF(ISCRIZIONI!A:A,H25)</f>
        <v>12</v>
      </c>
      <c r="K25" s="28"/>
    </row>
    <row r="26" spans="1:11" ht="16.5" customHeight="1" x14ac:dyDescent="0.25">
      <c r="A26" s="40" t="s">
        <v>27</v>
      </c>
      <c r="B26" s="40">
        <f>COUNTIF(ISCRIZIONI!C:C,TOTALI!A26)</f>
        <v>5</v>
      </c>
      <c r="H26" s="103">
        <v>45461</v>
      </c>
      <c r="I26" s="98">
        <f ca="1">COUNTIF(ISCRIZIONI!A:A,H26)</f>
        <v>8</v>
      </c>
      <c r="K26" s="27"/>
    </row>
    <row r="27" spans="1:11" ht="16.5" customHeight="1" x14ac:dyDescent="0.25">
      <c r="A27" s="40" t="s">
        <v>10</v>
      </c>
      <c r="B27" s="40">
        <f>COUNTIF(ISCRIZIONI!C:C,TOTALI!A27)</f>
        <v>8</v>
      </c>
      <c r="H27" s="103">
        <v>45460</v>
      </c>
      <c r="I27" s="98">
        <f ca="1">COUNTIF(ISCRIZIONI!A:A,H27)</f>
        <v>11</v>
      </c>
      <c r="K27" s="27"/>
    </row>
    <row r="28" spans="1:11" ht="16.5" customHeight="1" x14ac:dyDescent="0.25">
      <c r="A28" s="40" t="s">
        <v>9</v>
      </c>
      <c r="B28" s="40">
        <f>COUNTIF(ISCRIZIONI!C:C,TOTALI!A28)</f>
        <v>13</v>
      </c>
      <c r="H28" s="103">
        <v>45457</v>
      </c>
      <c r="I28" s="98">
        <f ca="1">COUNTIF(ISCRIZIONI!A:A,H28)</f>
        <v>1</v>
      </c>
      <c r="K28" s="27"/>
    </row>
    <row r="29" spans="1:11" ht="16.5" customHeight="1" x14ac:dyDescent="0.25">
      <c r="A29" s="40" t="s">
        <v>2093</v>
      </c>
      <c r="B29" s="40">
        <f>COUNTIF(ISCRIZIONI!C:C,TOTALI!A29)</f>
        <v>1</v>
      </c>
      <c r="H29" s="103">
        <v>45455</v>
      </c>
      <c r="I29" s="98">
        <f ca="1">COUNTIF(ISCRIZIONI!A:A,H29)</f>
        <v>2</v>
      </c>
      <c r="K29" s="27"/>
    </row>
    <row r="30" spans="1:11" ht="16.5" customHeight="1" thickBot="1" x14ac:dyDescent="0.3">
      <c r="A30" s="40" t="s">
        <v>11</v>
      </c>
      <c r="B30" s="40">
        <f>COUNTIF(ISCRIZIONI!C:C,TOTALI!A30)</f>
        <v>41</v>
      </c>
      <c r="H30" s="103">
        <v>45454</v>
      </c>
      <c r="I30" s="98">
        <f ca="1">COUNTIF(ISCRIZIONI!A:A,H30)</f>
        <v>8</v>
      </c>
      <c r="K30" s="27"/>
    </row>
    <row r="31" spans="1:11" ht="16.5" customHeight="1" thickBot="1" x14ac:dyDescent="0.3">
      <c r="A31" s="41" t="s">
        <v>1284</v>
      </c>
      <c r="B31" s="42">
        <f>SUM(B2:B30)</f>
        <v>758</v>
      </c>
      <c r="H31" s="103">
        <v>45453</v>
      </c>
      <c r="I31" s="98">
        <f ca="1">COUNTIF(ISCRIZIONI!A:A,H31)</f>
        <v>10</v>
      </c>
      <c r="K31" s="27"/>
    </row>
    <row r="32" spans="1:11" ht="16.5" customHeight="1" thickBot="1" x14ac:dyDescent="0.3">
      <c r="A32" s="79" t="s">
        <v>2446</v>
      </c>
      <c r="B32" s="80">
        <f>COUNTA(ISCRIZIONI!$B$2:B759)</f>
        <v>758</v>
      </c>
      <c r="C32" s="81">
        <f>B32/B31</f>
        <v>1</v>
      </c>
      <c r="H32" s="103">
        <v>45450</v>
      </c>
      <c r="I32" s="98">
        <f ca="1">COUNTIF(ISCRIZIONI!A:A,H32)</f>
        <v>3</v>
      </c>
    </row>
    <row r="33" spans="1:9" ht="16.5" customHeight="1" thickBot="1" x14ac:dyDescent="0.3">
      <c r="A33" s="39" t="s">
        <v>2447</v>
      </c>
      <c r="B33" s="78">
        <f>B32-(COUNTIF(ISCRIZIONI!B:B,Riepilogo!A5)+COUNTIF(ISCRIZIONI!B:B,Riepilogo!A7))</f>
        <v>714</v>
      </c>
      <c r="C33" s="81">
        <f>B33/B31</f>
        <v>0.94195250659630603</v>
      </c>
      <c r="H33" s="103">
        <v>45449</v>
      </c>
      <c r="I33" s="98">
        <f ca="1">COUNTIF(ISCRIZIONI!A:A,H33)</f>
        <v>7</v>
      </c>
    </row>
    <row r="34" spans="1:9" ht="16.5" customHeight="1" thickBot="1" x14ac:dyDescent="0.3">
      <c r="A34" s="82" t="s">
        <v>2529</v>
      </c>
      <c r="B34" s="83">
        <v>660</v>
      </c>
      <c r="H34" s="103">
        <v>45447</v>
      </c>
      <c r="I34" s="98">
        <f ca="1">COUNTIF(ISCRIZIONI!A:A,H34)</f>
        <v>1</v>
      </c>
    </row>
    <row r="35" spans="1:9" ht="16.5" customHeight="1" thickBot="1" x14ac:dyDescent="0.3">
      <c r="A35" s="41" t="s">
        <v>2530</v>
      </c>
      <c r="B35" s="42">
        <f>B31-B34</f>
        <v>98</v>
      </c>
      <c r="H35" s="103">
        <v>45446</v>
      </c>
      <c r="I35" s="98">
        <f ca="1">COUNTIF(ISCRIZIONI!A:A,H35)</f>
        <v>2</v>
      </c>
    </row>
    <row r="36" spans="1:9" ht="16.5" customHeight="1" thickBot="1" x14ac:dyDescent="0.3">
      <c r="A36" s="106" t="s">
        <v>2719</v>
      </c>
      <c r="B36" s="107">
        <v>406</v>
      </c>
      <c r="C36" s="81">
        <f>B36/B31</f>
        <v>0.53562005277044855</v>
      </c>
      <c r="H36" s="103">
        <v>45443</v>
      </c>
      <c r="I36" s="98">
        <f ca="1">COUNTIF(ISCRIZIONI!A:A,H36)</f>
        <v>1</v>
      </c>
    </row>
    <row r="37" spans="1:9" ht="16.5" customHeight="1" thickBot="1" x14ac:dyDescent="0.3">
      <c r="A37" s="108" t="s">
        <v>1327</v>
      </c>
      <c r="B37" s="109">
        <v>319</v>
      </c>
      <c r="C37" s="81">
        <f>B37/B31</f>
        <v>0.420844327176781</v>
      </c>
      <c r="H37" s="103">
        <v>45439</v>
      </c>
      <c r="I37" s="98">
        <f ca="1">COUNTIF(ISCRIZIONI!A:A,H37)</f>
        <v>1</v>
      </c>
    </row>
    <row r="38" spans="1:9" ht="16.5" customHeight="1" x14ac:dyDescent="0.25">
      <c r="H38" s="103">
        <v>45436</v>
      </c>
      <c r="I38" s="98">
        <f ca="1">COUNTIF(ISCRIZIONI!A:A,H38)</f>
        <v>37</v>
      </c>
    </row>
    <row r="39" spans="1:9" ht="16.5" customHeight="1" x14ac:dyDescent="0.25">
      <c r="H39" s="103">
        <v>45435</v>
      </c>
      <c r="I39" s="98">
        <f ca="1">COUNTIF(ISCRIZIONI!A:A,H39)</f>
        <v>5</v>
      </c>
    </row>
    <row r="40" spans="1:9" ht="16.5" customHeight="1" x14ac:dyDescent="0.25">
      <c r="H40" s="103">
        <v>45432</v>
      </c>
      <c r="I40" s="98">
        <f ca="1">COUNTIF(ISCRIZIONI!A:A,H40)</f>
        <v>3</v>
      </c>
    </row>
    <row r="41" spans="1:9" ht="16.5" customHeight="1" x14ac:dyDescent="0.25">
      <c r="H41" s="103">
        <v>45429</v>
      </c>
      <c r="I41" s="98">
        <f ca="1">COUNTIF(ISCRIZIONI!A:A,H41)</f>
        <v>2</v>
      </c>
    </row>
    <row r="42" spans="1:9" ht="16.5" customHeight="1" x14ac:dyDescent="0.25">
      <c r="H42" s="103">
        <v>45428</v>
      </c>
      <c r="I42" s="98">
        <f ca="1">COUNTIF(ISCRIZIONI!A:A,H42)</f>
        <v>1</v>
      </c>
    </row>
    <row r="43" spans="1:9" ht="16.5" customHeight="1" x14ac:dyDescent="0.25">
      <c r="H43" s="103">
        <v>45427</v>
      </c>
      <c r="I43" s="98">
        <f ca="1">COUNTIF(ISCRIZIONI!A:A,H43)</f>
        <v>19</v>
      </c>
    </row>
    <row r="44" spans="1:9" ht="16.5" customHeight="1" x14ac:dyDescent="0.25">
      <c r="H44" s="103">
        <v>45426</v>
      </c>
      <c r="I44" s="98">
        <f ca="1">COUNTIF(ISCRIZIONI!A:A,H44)</f>
        <v>3</v>
      </c>
    </row>
    <row r="45" spans="1:9" ht="16.5" customHeight="1" x14ac:dyDescent="0.25">
      <c r="H45" s="103">
        <v>45421</v>
      </c>
      <c r="I45" s="98">
        <f ca="1">COUNTIF(ISCRIZIONI!A:A,H45)</f>
        <v>3</v>
      </c>
    </row>
    <row r="46" spans="1:9" ht="16.5" customHeight="1" x14ac:dyDescent="0.25">
      <c r="H46" s="103">
        <v>45420</v>
      </c>
      <c r="I46" s="98">
        <f ca="1">COUNTIF(ISCRIZIONI!A:A,H46)</f>
        <v>1</v>
      </c>
    </row>
    <row r="47" spans="1:9" ht="16.5" customHeight="1" x14ac:dyDescent="0.25">
      <c r="H47" s="103">
        <v>45414</v>
      </c>
      <c r="I47" s="98">
        <f ca="1">COUNTIF(ISCRIZIONI!A:A,H47)</f>
        <v>1</v>
      </c>
    </row>
    <row r="48" spans="1:9" ht="16.5" customHeight="1" x14ac:dyDescent="0.25">
      <c r="H48" s="103">
        <v>45406</v>
      </c>
      <c r="I48" s="98">
        <f ca="1">COUNTIF(ISCRIZIONI!A:A,H48)</f>
        <v>1</v>
      </c>
    </row>
    <row r="49" spans="8:9" ht="16.5" customHeight="1" x14ac:dyDescent="0.25">
      <c r="H49" s="103">
        <v>45405</v>
      </c>
      <c r="I49" s="98">
        <f ca="1">COUNTIF(ISCRIZIONI!A:A,H49)</f>
        <v>4</v>
      </c>
    </row>
    <row r="50" spans="8:9" ht="16.5" customHeight="1" x14ac:dyDescent="0.25">
      <c r="H50" s="103">
        <v>45404</v>
      </c>
      <c r="I50" s="98">
        <f ca="1">COUNTIF(ISCRIZIONI!A:A,H50)</f>
        <v>4</v>
      </c>
    </row>
    <row r="51" spans="8:9" ht="16.5" customHeight="1" x14ac:dyDescent="0.25">
      <c r="H51" s="103">
        <v>45400</v>
      </c>
      <c r="I51" s="98">
        <f ca="1">COUNTIF(ISCRIZIONI!A:A,H51)</f>
        <v>1</v>
      </c>
    </row>
    <row r="52" spans="8:9" ht="16.5" customHeight="1" x14ac:dyDescent="0.25">
      <c r="H52" s="103">
        <v>45399</v>
      </c>
      <c r="I52" s="98">
        <f ca="1">COUNTIF(ISCRIZIONI!A:A,H52)</f>
        <v>1</v>
      </c>
    </row>
    <row r="53" spans="8:9" ht="16.5" customHeight="1" x14ac:dyDescent="0.25">
      <c r="H53" s="103">
        <v>45398</v>
      </c>
      <c r="I53" s="98">
        <f ca="1">COUNTIF(ISCRIZIONI!A:A,H53)</f>
        <v>2</v>
      </c>
    </row>
    <row r="54" spans="8:9" ht="16.5" customHeight="1" x14ac:dyDescent="0.25">
      <c r="H54" s="103">
        <v>45397</v>
      </c>
      <c r="I54" s="98">
        <f ca="1">COUNTIF(ISCRIZIONI!A:A,H54)</f>
        <v>4</v>
      </c>
    </row>
    <row r="55" spans="8:9" ht="16.5" customHeight="1" x14ac:dyDescent="0.25">
      <c r="H55" s="103">
        <v>45394</v>
      </c>
      <c r="I55" s="98">
        <f ca="1">COUNTIF(ISCRIZIONI!A:A,H55)</f>
        <v>4</v>
      </c>
    </row>
    <row r="56" spans="8:9" ht="16.5" customHeight="1" x14ac:dyDescent="0.25">
      <c r="H56" s="103">
        <v>45393</v>
      </c>
      <c r="I56" s="98">
        <f ca="1">COUNTIF(ISCRIZIONI!A:A,H56)</f>
        <v>11</v>
      </c>
    </row>
    <row r="57" spans="8:9" ht="16.5" customHeight="1" x14ac:dyDescent="0.25">
      <c r="H57" s="103">
        <v>45392</v>
      </c>
      <c r="I57" s="98">
        <f ca="1">COUNTIF(ISCRIZIONI!A:A,H57)</f>
        <v>19</v>
      </c>
    </row>
    <row r="58" spans="8:9" ht="16.5" customHeight="1" x14ac:dyDescent="0.25">
      <c r="H58" s="103">
        <v>45391</v>
      </c>
      <c r="I58" s="98">
        <f ca="1">COUNTIF(ISCRIZIONI!A:A,H58)</f>
        <v>16</v>
      </c>
    </row>
    <row r="59" spans="8:9" ht="16.5" customHeight="1" x14ac:dyDescent="0.25">
      <c r="H59" s="103">
        <v>45390</v>
      </c>
      <c r="I59" s="98">
        <f ca="1">COUNTIF(ISCRIZIONI!A:A,H59)</f>
        <v>22</v>
      </c>
    </row>
    <row r="60" spans="8:9" ht="16.5" customHeight="1" x14ac:dyDescent="0.25">
      <c r="H60" s="103">
        <v>45387</v>
      </c>
      <c r="I60" s="98">
        <f ca="1">COUNTIF(ISCRIZIONI!A:A,H60)</f>
        <v>16</v>
      </c>
    </row>
    <row r="61" spans="8:9" ht="16.5" customHeight="1" x14ac:dyDescent="0.25">
      <c r="H61" s="103">
        <v>45386</v>
      </c>
      <c r="I61" s="98">
        <f ca="1">COUNTIF(ISCRIZIONI!A:A,H61)</f>
        <v>19</v>
      </c>
    </row>
    <row r="62" spans="8:9" ht="16.5" customHeight="1" x14ac:dyDescent="0.25">
      <c r="H62" s="103">
        <v>45385</v>
      </c>
      <c r="I62" s="98">
        <f ca="1">COUNTIF(ISCRIZIONI!A:A,H62)</f>
        <v>7</v>
      </c>
    </row>
    <row r="63" spans="8:9" ht="16.5" customHeight="1" x14ac:dyDescent="0.25">
      <c r="H63" s="103">
        <v>45384</v>
      </c>
      <c r="I63" s="98">
        <f ca="1">COUNTIF(ISCRIZIONI!A:A,H63)</f>
        <v>18</v>
      </c>
    </row>
    <row r="64" spans="8:9" ht="16.5" customHeight="1" x14ac:dyDescent="0.25">
      <c r="H64" s="103">
        <v>45380</v>
      </c>
      <c r="I64" s="98">
        <f ca="1">COUNTIF(ISCRIZIONI!A:A,H64)</f>
        <v>4</v>
      </c>
    </row>
    <row r="65" spans="3:9" ht="16.5" customHeight="1" x14ac:dyDescent="0.25">
      <c r="H65" s="103">
        <v>45379</v>
      </c>
      <c r="I65" s="98">
        <f ca="1">COUNTIF(ISCRIZIONI!A:A,H65)</f>
        <v>20</v>
      </c>
    </row>
    <row r="66" spans="3:9" ht="16.5" customHeight="1" x14ac:dyDescent="0.25">
      <c r="H66" s="103">
        <v>45378</v>
      </c>
      <c r="I66" s="98">
        <f ca="1">COUNTIF(ISCRIZIONI!A:A,H66)</f>
        <v>12</v>
      </c>
    </row>
    <row r="67" spans="3:9" ht="16.5" customHeight="1" x14ac:dyDescent="0.25">
      <c r="H67" s="103">
        <v>45377</v>
      </c>
      <c r="I67" s="98">
        <f ca="1">COUNTIF(ISCRIZIONI!A:A,H67)</f>
        <v>3</v>
      </c>
    </row>
    <row r="68" spans="3:9" ht="16.5" customHeight="1" x14ac:dyDescent="0.25">
      <c r="H68" s="103">
        <v>45376</v>
      </c>
      <c r="I68" s="98">
        <f ca="1">COUNTIF(ISCRIZIONI!A:A,H68)</f>
        <v>1</v>
      </c>
    </row>
    <row r="69" spans="3:9" ht="16.5" customHeight="1" x14ac:dyDescent="0.25">
      <c r="H69" s="103">
        <v>45373</v>
      </c>
      <c r="I69" s="98">
        <f ca="1">COUNTIF(ISCRIZIONI!A:A,H69)</f>
        <v>4</v>
      </c>
    </row>
    <row r="70" spans="3:9" ht="16.5" customHeight="1" x14ac:dyDescent="0.25">
      <c r="C70" s="27"/>
      <c r="H70" s="103">
        <v>45372</v>
      </c>
      <c r="I70" s="98">
        <f ca="1">COUNTIF(ISCRIZIONI!A:A,H70)</f>
        <v>6</v>
      </c>
    </row>
    <row r="71" spans="3:9" ht="16.5" customHeight="1" x14ac:dyDescent="0.25">
      <c r="H71" s="103">
        <v>45371</v>
      </c>
      <c r="I71" s="98">
        <f ca="1">COUNTIF(ISCRIZIONI!A:A,H71)</f>
        <v>7</v>
      </c>
    </row>
    <row r="72" spans="3:9" ht="16.5" customHeight="1" x14ac:dyDescent="0.25">
      <c r="H72" s="103">
        <v>45370</v>
      </c>
      <c r="I72" s="98">
        <f ca="1">COUNTIF(ISCRIZIONI!A:A,H72)</f>
        <v>4</v>
      </c>
    </row>
    <row r="73" spans="3:9" ht="16.5" customHeight="1" x14ac:dyDescent="0.25">
      <c r="H73" s="103">
        <v>45369</v>
      </c>
      <c r="I73" s="98">
        <f ca="1">COUNTIF(ISCRIZIONI!A:A,H73)</f>
        <v>25</v>
      </c>
    </row>
    <row r="74" spans="3:9" ht="16.5" customHeight="1" x14ac:dyDescent="0.25">
      <c r="H74" s="103">
        <v>45366</v>
      </c>
      <c r="I74" s="98">
        <f ca="1">COUNTIF(ISCRIZIONI!A:A,H74)</f>
        <v>4</v>
      </c>
    </row>
    <row r="75" spans="3:9" ht="16.5" customHeight="1" x14ac:dyDescent="0.25">
      <c r="H75" s="103">
        <v>45365</v>
      </c>
      <c r="I75" s="98">
        <f ca="1">COUNTIF(ISCRIZIONI!A:A,H75)</f>
        <v>3</v>
      </c>
    </row>
    <row r="76" spans="3:9" ht="16.5" customHeight="1" x14ac:dyDescent="0.25">
      <c r="H76" s="103">
        <v>45363</v>
      </c>
      <c r="I76" s="98">
        <f ca="1">COUNTIF(ISCRIZIONI!A:A,H76)</f>
        <v>6</v>
      </c>
    </row>
    <row r="77" spans="3:9" ht="16.5" customHeight="1" x14ac:dyDescent="0.25">
      <c r="H77" s="103">
        <v>45362</v>
      </c>
      <c r="I77" s="98">
        <f ca="1">COUNTIF(ISCRIZIONI!A:A,H77)</f>
        <v>1</v>
      </c>
    </row>
    <row r="78" spans="3:9" ht="16.5" customHeight="1" x14ac:dyDescent="0.25">
      <c r="H78" s="103">
        <v>45359</v>
      </c>
      <c r="I78" s="98">
        <f ca="1">COUNTIF(ISCRIZIONI!A:A,H78)</f>
        <v>2</v>
      </c>
    </row>
    <row r="79" spans="3:9" ht="16.5" customHeight="1" x14ac:dyDescent="0.25">
      <c r="H79" s="103">
        <v>45358</v>
      </c>
      <c r="I79" s="98">
        <f ca="1">COUNTIF(ISCRIZIONI!A:A,H79)</f>
        <v>7</v>
      </c>
    </row>
    <row r="80" spans="3:9" ht="16.5" customHeight="1" x14ac:dyDescent="0.25">
      <c r="H80" s="103">
        <v>45357</v>
      </c>
      <c r="I80" s="98">
        <f ca="1">COUNTIF(ISCRIZIONI!A:A,H80)</f>
        <v>2</v>
      </c>
    </row>
    <row r="81" spans="8:9" ht="16.5" customHeight="1" x14ac:dyDescent="0.25">
      <c r="H81" s="104">
        <v>45356</v>
      </c>
      <c r="I81" s="99">
        <f ca="1">COUNTIF(ISCRIZIONI!A:A,H81)</f>
        <v>6</v>
      </c>
    </row>
    <row r="82" spans="8:9" ht="16.5" customHeight="1" x14ac:dyDescent="0.25">
      <c r="H82" s="103">
        <v>45352</v>
      </c>
      <c r="I82" s="98">
        <f ca="1">COUNTIF(ISCRIZIONI!A:A,H82)</f>
        <v>6</v>
      </c>
    </row>
    <row r="83" spans="8:9" ht="16.5" customHeight="1" x14ac:dyDescent="0.25">
      <c r="H83" s="103">
        <v>45351</v>
      </c>
      <c r="I83" s="98">
        <f ca="1">COUNTIF(ISCRIZIONI!A:A,H83)</f>
        <v>2</v>
      </c>
    </row>
    <row r="84" spans="8:9" ht="16.5" customHeight="1" x14ac:dyDescent="0.25">
      <c r="H84" s="103">
        <v>45349</v>
      </c>
      <c r="I84" s="98">
        <f ca="1">COUNTIF(ISCRIZIONI!A:A,H84)</f>
        <v>1</v>
      </c>
    </row>
    <row r="85" spans="8:9" ht="16.5" customHeight="1" x14ac:dyDescent="0.25">
      <c r="H85" s="103">
        <v>45348</v>
      </c>
      <c r="I85" s="98">
        <f ca="1">COUNTIF(ISCRIZIONI!A:A,H85)</f>
        <v>2</v>
      </c>
    </row>
    <row r="86" spans="8:9" ht="16.5" customHeight="1" x14ac:dyDescent="0.25">
      <c r="H86" s="103">
        <v>45345</v>
      </c>
      <c r="I86" s="98">
        <f ca="1">COUNTIF(ISCRIZIONI!A:A,H86)</f>
        <v>1</v>
      </c>
    </row>
    <row r="87" spans="8:9" ht="16.5" customHeight="1" x14ac:dyDescent="0.25">
      <c r="H87" s="103">
        <v>45343</v>
      </c>
      <c r="I87" s="98">
        <f ca="1">COUNTIF(ISCRIZIONI!A:A,H87)</f>
        <v>1</v>
      </c>
    </row>
    <row r="88" spans="8:9" ht="16.5" customHeight="1" x14ac:dyDescent="0.25">
      <c r="H88" s="103">
        <v>45342</v>
      </c>
      <c r="I88" s="98">
        <f ca="1">COUNTIF(ISCRIZIONI!A:A,H88)</f>
        <v>4</v>
      </c>
    </row>
    <row r="89" spans="8:9" ht="16.5" customHeight="1" x14ac:dyDescent="0.25">
      <c r="H89" s="103">
        <v>45341</v>
      </c>
      <c r="I89" s="98">
        <f ca="1">COUNTIF(ISCRIZIONI!A:A,H89)</f>
        <v>5</v>
      </c>
    </row>
    <row r="90" spans="8:9" ht="16.5" customHeight="1" x14ac:dyDescent="0.25">
      <c r="H90" s="103">
        <v>45336</v>
      </c>
      <c r="I90" s="98">
        <f ca="1">COUNTIF(ISCRIZIONI!A:A,H90)</f>
        <v>3</v>
      </c>
    </row>
    <row r="91" spans="8:9" ht="16.5" customHeight="1" x14ac:dyDescent="0.25">
      <c r="H91" s="103">
        <v>45335</v>
      </c>
      <c r="I91" s="98">
        <f ca="1">COUNTIF(ISCRIZIONI!A:A,H91)</f>
        <v>5</v>
      </c>
    </row>
    <row r="92" spans="8:9" ht="16.5" customHeight="1" x14ac:dyDescent="0.25">
      <c r="H92" s="103">
        <v>45334</v>
      </c>
      <c r="I92" s="98">
        <f ca="1">COUNTIF(ISCRIZIONI!A:A,H92)</f>
        <v>3</v>
      </c>
    </row>
    <row r="93" spans="8:9" ht="16.5" customHeight="1" x14ac:dyDescent="0.25">
      <c r="H93" s="103">
        <v>45331</v>
      </c>
      <c r="I93" s="98">
        <f ca="1">COUNTIF(ISCRIZIONI!A:A,H93)</f>
        <v>4</v>
      </c>
    </row>
    <row r="94" spans="8:9" ht="16.5" customHeight="1" x14ac:dyDescent="0.25">
      <c r="H94" s="103">
        <v>45330</v>
      </c>
      <c r="I94" s="98">
        <f ca="1">COUNTIF(ISCRIZIONI!A:A,H94)</f>
        <v>3</v>
      </c>
    </row>
    <row r="95" spans="8:9" ht="16.5" customHeight="1" x14ac:dyDescent="0.25">
      <c r="H95" s="103">
        <v>45329</v>
      </c>
      <c r="I95" s="98">
        <f ca="1">COUNTIF(ISCRIZIONI!A:A,H95)</f>
        <v>3</v>
      </c>
    </row>
    <row r="96" spans="8:9" ht="16.5" customHeight="1" x14ac:dyDescent="0.25">
      <c r="H96" s="103">
        <v>45327</v>
      </c>
      <c r="I96" s="98">
        <f ca="1">COUNTIF(ISCRIZIONI!A:A,H96)</f>
        <v>7</v>
      </c>
    </row>
    <row r="97" spans="8:9" ht="16.5" customHeight="1" x14ac:dyDescent="0.25">
      <c r="H97" s="103">
        <v>45324</v>
      </c>
      <c r="I97" s="98">
        <f ca="1">COUNTIF(ISCRIZIONI!A:A,H97)</f>
        <v>6</v>
      </c>
    </row>
    <row r="98" spans="8:9" ht="16.5" customHeight="1" x14ac:dyDescent="0.25">
      <c r="H98" s="103">
        <v>45323</v>
      </c>
      <c r="I98" s="98">
        <f ca="1">COUNTIF(ISCRIZIONI!A:A,H98)</f>
        <v>7</v>
      </c>
    </row>
    <row r="99" spans="8:9" ht="16.5" customHeight="1" x14ac:dyDescent="0.25">
      <c r="H99" s="103">
        <v>45321</v>
      </c>
      <c r="I99" s="98">
        <f ca="1">COUNTIF(ISCRIZIONI!A:A,H99)</f>
        <v>3</v>
      </c>
    </row>
    <row r="100" spans="8:9" ht="16.5" customHeight="1" x14ac:dyDescent="0.25">
      <c r="H100" s="103">
        <v>45320</v>
      </c>
      <c r="I100" s="98">
        <f ca="1">COUNTIF(ISCRIZIONI!A:A,H100)</f>
        <v>7</v>
      </c>
    </row>
    <row r="101" spans="8:9" ht="16.5" customHeight="1" x14ac:dyDescent="0.25">
      <c r="H101" s="103">
        <v>45317</v>
      </c>
      <c r="I101" s="98">
        <f ca="1">COUNTIF(ISCRIZIONI!A:A,H101)</f>
        <v>6</v>
      </c>
    </row>
    <row r="102" spans="8:9" ht="16.5" customHeight="1" x14ac:dyDescent="0.25">
      <c r="H102" s="103">
        <v>45316</v>
      </c>
      <c r="I102" s="98">
        <f ca="1">COUNTIF(ISCRIZIONI!A:A,H102)</f>
        <v>9</v>
      </c>
    </row>
    <row r="103" spans="8:9" ht="16.5" customHeight="1" x14ac:dyDescent="0.25">
      <c r="H103" s="103">
        <v>45315</v>
      </c>
      <c r="I103" s="98">
        <f ca="1">COUNTIF(ISCRIZIONI!A:A,H103)</f>
        <v>9</v>
      </c>
    </row>
    <row r="104" spans="8:9" ht="16.5" customHeight="1" x14ac:dyDescent="0.25">
      <c r="H104" s="103">
        <v>45314</v>
      </c>
      <c r="I104" s="98">
        <f ca="1">COUNTIF(ISCRIZIONI!A:A,H104)</f>
        <v>7</v>
      </c>
    </row>
    <row r="105" spans="8:9" ht="16.5" customHeight="1" x14ac:dyDescent="0.25">
      <c r="H105" s="103">
        <v>45313</v>
      </c>
      <c r="I105" s="98">
        <f ca="1">COUNTIF(ISCRIZIONI!A:A,H105)</f>
        <v>7</v>
      </c>
    </row>
    <row r="106" spans="8:9" ht="16.5" customHeight="1" x14ac:dyDescent="0.25">
      <c r="H106" s="103">
        <v>45310</v>
      </c>
      <c r="I106" s="98">
        <f ca="1">COUNTIF(ISCRIZIONI!A:A,H106)</f>
        <v>6</v>
      </c>
    </row>
    <row r="107" spans="8:9" ht="16.5" customHeight="1" x14ac:dyDescent="0.25">
      <c r="H107" s="103">
        <v>45309</v>
      </c>
      <c r="I107" s="98">
        <f ca="1">COUNTIF(ISCRIZIONI!A:A,H107)</f>
        <v>10</v>
      </c>
    </row>
    <row r="108" spans="8:9" ht="16.5" customHeight="1" x14ac:dyDescent="0.25">
      <c r="H108" s="103">
        <v>45308</v>
      </c>
      <c r="I108" s="98">
        <f ca="1">COUNTIF(ISCRIZIONI!A:A,H108)</f>
        <v>11</v>
      </c>
    </row>
    <row r="109" spans="8:9" ht="16.5" customHeight="1" x14ac:dyDescent="0.25">
      <c r="H109" s="103">
        <v>45307</v>
      </c>
      <c r="I109" s="98">
        <f ca="1">COUNTIF(ISCRIZIONI!A:A,H109)</f>
        <v>8</v>
      </c>
    </row>
    <row r="110" spans="8:9" ht="16.5" customHeight="1" x14ac:dyDescent="0.25">
      <c r="H110" s="103">
        <v>45306</v>
      </c>
      <c r="I110" s="98">
        <f ca="1">COUNTIF(ISCRIZIONI!A:A,H110)</f>
        <v>2</v>
      </c>
    </row>
    <row r="111" spans="8:9" ht="16.5" customHeight="1" x14ac:dyDescent="0.25">
      <c r="H111" s="103">
        <v>45303</v>
      </c>
      <c r="I111" s="98">
        <f ca="1">COUNTIF(ISCRIZIONI!A:A,H111)</f>
        <v>9</v>
      </c>
    </row>
    <row r="112" spans="8:9" ht="16.5" customHeight="1" x14ac:dyDescent="0.25">
      <c r="H112" s="103">
        <v>45302</v>
      </c>
      <c r="I112" s="98">
        <f ca="1">COUNTIF(ISCRIZIONI!A:A,H112)</f>
        <v>7</v>
      </c>
    </row>
    <row r="113" spans="8:9" ht="16.5" customHeight="1" x14ac:dyDescent="0.25">
      <c r="H113" s="103">
        <v>45301</v>
      </c>
      <c r="I113" s="98">
        <f ca="1">COUNTIF(ISCRIZIONI!A:A,H113)</f>
        <v>3</v>
      </c>
    </row>
    <row r="114" spans="8:9" ht="16.5" customHeight="1" x14ac:dyDescent="0.25">
      <c r="H114" s="103">
        <v>45300</v>
      </c>
      <c r="I114" s="98">
        <f ca="1">COUNTIF(ISCRIZIONI!A:A,H114)</f>
        <v>5</v>
      </c>
    </row>
    <row r="115" spans="8:9" ht="16.5" customHeight="1" x14ac:dyDescent="0.25">
      <c r="H115" s="103">
        <v>45292</v>
      </c>
      <c r="I115" s="98">
        <f ca="1">COUNTIF(ISCRIZIONI!A:A,H115)</f>
        <v>25</v>
      </c>
    </row>
    <row r="116" spans="8:9" ht="16.5" customHeight="1" x14ac:dyDescent="0.25">
      <c r="H116" s="103">
        <v>45280</v>
      </c>
      <c r="I116" s="98">
        <f ca="1">COUNTIF(ISCRIZIONI!A:A,H116)</f>
        <v>1</v>
      </c>
    </row>
    <row r="117" spans="8:9" ht="16.5" customHeight="1" x14ac:dyDescent="0.25">
      <c r="H117" s="103">
        <v>45278</v>
      </c>
      <c r="I117" s="98">
        <f ca="1">COUNTIF(ISCRIZIONI!A:A,H117)</f>
        <v>6</v>
      </c>
    </row>
    <row r="118" spans="8:9" ht="16.5" customHeight="1" x14ac:dyDescent="0.25">
      <c r="H118" s="103">
        <v>45275</v>
      </c>
      <c r="I118" s="98">
        <f ca="1">COUNTIF(ISCRIZIONI!A:A,H118)</f>
        <v>3</v>
      </c>
    </row>
    <row r="119" spans="8:9" ht="16.5" customHeight="1" x14ac:dyDescent="0.25">
      <c r="H119" s="103">
        <v>45274</v>
      </c>
      <c r="I119" s="98">
        <f ca="1">COUNTIF(ISCRIZIONI!A:A,H119)</f>
        <v>4</v>
      </c>
    </row>
    <row r="120" spans="8:9" ht="16.5" customHeight="1" x14ac:dyDescent="0.25">
      <c r="H120" s="103">
        <v>45264</v>
      </c>
      <c r="I120" s="98">
        <f ca="1">COUNTIF(ISCRIZIONI!A:A,H120)</f>
        <v>1</v>
      </c>
    </row>
    <row r="121" spans="8:9" ht="16.5" customHeight="1" x14ac:dyDescent="0.25">
      <c r="H121" s="103">
        <v>45261</v>
      </c>
      <c r="I121" s="98">
        <f ca="1">COUNTIF(ISCRIZIONI!A:A,H121)</f>
        <v>1</v>
      </c>
    </row>
    <row r="122" spans="8:9" ht="16.5" customHeight="1" x14ac:dyDescent="0.25">
      <c r="H122" s="103">
        <v>45250</v>
      </c>
      <c r="I122" s="98">
        <f ca="1">COUNTIF(ISCRIZIONI!A:A,H122)</f>
        <v>1</v>
      </c>
    </row>
    <row r="123" spans="8:9" ht="16.5" customHeight="1" x14ac:dyDescent="0.25">
      <c r="H123" s="103">
        <v>45247</v>
      </c>
      <c r="I123" s="98">
        <f ca="1">COUNTIF(ISCRIZIONI!A:A,H123)</f>
        <v>4</v>
      </c>
    </row>
    <row r="124" spans="8:9" ht="16.5" customHeight="1" thickBot="1" x14ac:dyDescent="0.3">
      <c r="H124" s="105">
        <v>45018</v>
      </c>
      <c r="I124" s="100">
        <f ca="1">COUNTIF(ISCRIZIONI!A:A,H124)</f>
        <v>0</v>
      </c>
    </row>
  </sheetData>
  <conditionalFormatting sqref="C32:C33">
    <cfRule type="cellIs" dxfId="89" priority="25" operator="greaterThan">
      <formula>0.85</formula>
    </cfRule>
  </conditionalFormatting>
  <conditionalFormatting sqref="C36:C37">
    <cfRule type="cellIs" dxfId="88" priority="1" operator="greaterThan">
      <formula>0.85</formula>
    </cfRule>
  </conditionalFormatting>
  <conditionalFormatting sqref="E2:E18">
    <cfRule type="containsText" dxfId="87" priority="13" operator="containsText" text="ALBO SOSPESO">
      <formula>NOT(ISERROR(SEARCH("ALBO SOSPESO",E2)))</formula>
    </cfRule>
    <cfRule type="cellIs" dxfId="86" priority="14" operator="equal">
      <formula>"UTENZA DISABILITATA"</formula>
    </cfRule>
    <cfRule type="containsText" dxfId="85" priority="15" operator="containsText" text="NO">
      <formula>NOT(ISERROR(SEARCH("NO",E2)))</formula>
    </cfRule>
    <cfRule type="containsText" dxfId="84" priority="16" operator="containsText" text="IN ATTESA">
      <formula>NOT(ISERROR(SEARCH("IN ATTESA",E2)))</formula>
    </cfRule>
    <cfRule type="cellIs" dxfId="83" priority="17" operator="equal">
      <formula>"OK"</formula>
    </cfRule>
    <cfRule type="containsText" dxfId="82" priority="18" operator="containsText" text="PEC">
      <formula>NOT(ISERROR(SEARCH("PEC",E2)))</formula>
    </cfRule>
  </conditionalFormatting>
  <dataValidations count="1">
    <dataValidation type="list" allowBlank="1" showInputMessage="1" showErrorMessage="1" sqref="E2:E18" xr:uid="{CCFAA35B-66BC-4250-987D-83382DB4E7DD}">
      <formula1>"SPID,NO,OK,GARA IN CORSO,DA FARE,PEC,IN ATTESA,NESSUN BANDO,RICHIEDONO PAGAMENTO,DOCUMENTO MANCANTE,DA COMPLETARE,IN ATTESA,UTENZA DISABILITATA,ALBO SOSPESO,RECUPERO CREDENZIALI,FORMAT ONLINE"</formula1>
    </dataValidation>
  </dataValidations>
  <printOptions horizontalCentered="1" verticalCentered="1"/>
  <pageMargins left="0.19685039370078741" right="0.70866141732283472" top="0.74803149606299213" bottom="0.74803149606299213" header="0.31496062992125984" footer="0.31496062992125984"/>
  <pageSetup paperSize="9" orientation="landscape" horizontalDpi="360" verticalDpi="36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9" operator="containsText" id="{7C9A4AB6-661A-4CA5-A477-A7C73BD79C0E}">
            <xm:f>NOT(ISERROR(SEARCH($B$23,E2)))</xm:f>
            <xm:f>$B$23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E2:E18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F47CD-99BE-4953-BEAB-AE4EB37AC0BE}">
  <dimension ref="A1:J12"/>
  <sheetViews>
    <sheetView showGridLines="0" workbookViewId="0">
      <selection activeCell="D31" sqref="D31"/>
    </sheetView>
  </sheetViews>
  <sheetFormatPr defaultRowHeight="15" x14ac:dyDescent="0.25"/>
  <cols>
    <col min="1" max="1" width="25" bestFit="1" customWidth="1"/>
    <col min="2" max="2" width="22.85546875" bestFit="1" customWidth="1"/>
    <col min="3" max="3" width="22.5703125" bestFit="1" customWidth="1"/>
    <col min="4" max="4" width="22.85546875" bestFit="1" customWidth="1"/>
    <col min="5" max="5" width="15.42578125" bestFit="1" customWidth="1"/>
    <col min="6" max="6" width="22.85546875" bestFit="1" customWidth="1"/>
    <col min="7" max="7" width="25" bestFit="1" customWidth="1"/>
    <col min="8" max="8" width="22.85546875" bestFit="1" customWidth="1"/>
    <col min="9" max="9" width="16" bestFit="1" customWidth="1"/>
    <col min="10" max="10" width="22.85546875" bestFit="1" customWidth="1"/>
  </cols>
  <sheetData>
    <row r="1" spans="1:10" ht="15.75" thickBot="1" x14ac:dyDescent="0.3">
      <c r="A1" s="116" t="s">
        <v>1295</v>
      </c>
      <c r="B1" s="117"/>
      <c r="C1" s="116" t="s">
        <v>1295</v>
      </c>
      <c r="D1" s="117"/>
      <c r="E1" s="116" t="s">
        <v>1295</v>
      </c>
      <c r="F1" s="117"/>
      <c r="G1" s="116" t="s">
        <v>1295</v>
      </c>
      <c r="H1" s="117"/>
      <c r="I1" s="116" t="s">
        <v>1295</v>
      </c>
      <c r="J1" s="117"/>
    </row>
    <row r="2" spans="1:10" ht="15.75" thickBot="1" x14ac:dyDescent="0.3">
      <c r="A2" s="8" t="s">
        <v>1292</v>
      </c>
      <c r="B2" s="9" t="s">
        <v>1296</v>
      </c>
      <c r="C2" s="8" t="s">
        <v>1292</v>
      </c>
      <c r="D2" s="9" t="s">
        <v>1296</v>
      </c>
      <c r="E2" s="8" t="s">
        <v>1292</v>
      </c>
      <c r="F2" s="9" t="s">
        <v>1296</v>
      </c>
      <c r="G2" s="8" t="s">
        <v>1292</v>
      </c>
      <c r="H2" s="9" t="s">
        <v>1296</v>
      </c>
      <c r="I2" s="8" t="s">
        <v>1292</v>
      </c>
      <c r="J2" s="9" t="s">
        <v>1296</v>
      </c>
    </row>
    <row r="3" spans="1:10" ht="15.75" thickBot="1" x14ac:dyDescent="0.3">
      <c r="A3" s="120" t="str">
        <f>"AEROPORTI "&amp;COUNTIF(ISCRIZIONI!C:C,"aeroporti")&amp;" PORTALI"</f>
        <v>AEROPORTI 25 PORTALI</v>
      </c>
      <c r="B3" s="121"/>
      <c r="C3" s="120" t="str">
        <f>"ASL "&amp;COUNTIFS(ISCRIZIONI!C:C,"asl")&amp;" PORTALI"</f>
        <v>ASL 18 PORTALI</v>
      </c>
      <c r="D3" s="121"/>
      <c r="E3" s="118" t="str">
        <f>"ACQUEDOTTI "&amp;COUNTIFS(ISCRIZIONI!C:C,"acquedotti")&amp;" PORTALI"</f>
        <v>ACQUEDOTTI 11 PORTALI</v>
      </c>
      <c r="F3" s="122"/>
      <c r="G3" s="118" t="str">
        <f>"COMUNI "&amp;COUNTIF(ISCRIZIONI!C:C,"comuni")&amp;" PORTALI"</f>
        <v>COMUNI 252 PORTALI</v>
      </c>
      <c r="H3" s="119"/>
      <c r="I3" s="118" t="str">
        <f>"FARMACIE "&amp;COUNTIF(ISCRIZIONI!C:C,"farmacie")&amp;" PORTALI"</f>
        <v>FARMACIE 11 PORTALI</v>
      </c>
      <c r="J3" s="119"/>
    </row>
    <row r="4" spans="1:10" x14ac:dyDescent="0.25">
      <c r="A4" s="17" t="s">
        <v>1298</v>
      </c>
      <c r="B4" s="18">
        <f>COUNTIF(ISCRIZIONI!$B$13:$B$37,Riepilogo!A4)</f>
        <v>3</v>
      </c>
      <c r="C4" s="58" t="s">
        <v>1293</v>
      </c>
      <c r="D4" s="59">
        <f>COUNTIF(ISCRIZIONI!$B$38:$B$66,Riepilogo!C4)</f>
        <v>1</v>
      </c>
      <c r="E4" s="17" t="s">
        <v>1294</v>
      </c>
      <c r="F4" s="26">
        <f>COUNTIF(ISCRIZIONI!$B$2:$B$12,Riepilogo!E4)</f>
        <v>2</v>
      </c>
      <c r="G4" s="17" t="s">
        <v>1299</v>
      </c>
      <c r="H4" s="18">
        <f>COUNTIF(ISCRIZIONI!$B$79:$B$330,Riepilogo!G4)</f>
        <v>169</v>
      </c>
      <c r="I4" s="17" t="s">
        <v>1294</v>
      </c>
      <c r="J4" s="18">
        <f>COUNTIF(ISCRIZIONI!$B$369:$B$379,Riepilogo!I4)</f>
        <v>1</v>
      </c>
    </row>
    <row r="5" spans="1:10" x14ac:dyDescent="0.25">
      <c r="A5" s="17" t="s">
        <v>1308</v>
      </c>
      <c r="B5" s="18">
        <f>COUNTIF(ISCRIZIONI!$B$13:$B$37,Riepilogo!A5)</f>
        <v>0</v>
      </c>
      <c r="C5" s="17" t="s">
        <v>1299</v>
      </c>
      <c r="D5" s="18">
        <f>COUNTIF(ISCRIZIONI!$B$38:$B$66,Riepilogo!C5)</f>
        <v>14</v>
      </c>
      <c r="E5" s="17" t="s">
        <v>1299</v>
      </c>
      <c r="F5" s="26">
        <f>COUNTIF(ISCRIZIONI!$B$2:$B$12,Riepilogo!E5)</f>
        <v>2</v>
      </c>
      <c r="G5" s="17" t="s">
        <v>1327</v>
      </c>
      <c r="H5" s="18">
        <f>COUNTIF(ISCRIZIONI!$B$79:$B$330,Riepilogo!G5)</f>
        <v>20</v>
      </c>
      <c r="I5" s="17" t="s">
        <v>1299</v>
      </c>
      <c r="J5" s="18">
        <f>COUNTIF(ISCRIZIONI!$B$369:$B$379,Riepilogo!I5)</f>
        <v>5</v>
      </c>
    </row>
    <row r="6" spans="1:10" x14ac:dyDescent="0.25">
      <c r="A6" s="17" t="s">
        <v>1299</v>
      </c>
      <c r="B6" s="18">
        <f>COUNTIF(ISCRIZIONI!$B$13:$B$37,Riepilogo!A6)</f>
        <v>10</v>
      </c>
      <c r="C6" s="17" t="s">
        <v>1423</v>
      </c>
      <c r="D6" s="18">
        <f>COUNTIF(ISCRIZIONI!$B$38:$B$66,Riepilogo!C6)</f>
        <v>5</v>
      </c>
      <c r="E6" s="17" t="s">
        <v>1293</v>
      </c>
      <c r="F6" s="26">
        <f>COUNTIF(ISCRIZIONI!$B$2:$B$12,Riepilogo!E6)</f>
        <v>2</v>
      </c>
      <c r="G6" s="17" t="s">
        <v>1308</v>
      </c>
      <c r="H6" s="18">
        <f>COUNTIF(ISCRIZIONI!$B$79:$B$330,Riepilogo!G6)</f>
        <v>8</v>
      </c>
      <c r="I6" s="17" t="s">
        <v>1303</v>
      </c>
      <c r="J6" s="18">
        <f>COUNTIF(ISCRIZIONI!$B$369:$B$379,Riepilogo!I6)</f>
        <v>1</v>
      </c>
    </row>
    <row r="7" spans="1:10" x14ac:dyDescent="0.25">
      <c r="A7" s="17" t="s">
        <v>1323</v>
      </c>
      <c r="B7" s="18">
        <f>COUNTIF(ISCRIZIONI!$B$13:$B$37,Riepilogo!A7)</f>
        <v>1</v>
      </c>
      <c r="C7" s="17" t="s">
        <v>1303</v>
      </c>
      <c r="D7" s="18">
        <f>COUNTIF(ISCRIZIONI!$B$38:$B$66,Riepilogo!C7)</f>
        <v>4</v>
      </c>
      <c r="E7" s="17" t="s">
        <v>1327</v>
      </c>
      <c r="F7" s="26">
        <f>COUNTIF(ISCRIZIONI!$B$2:$B$12,Riepilogo!E7)</f>
        <v>3</v>
      </c>
      <c r="G7" s="17" t="s">
        <v>1298</v>
      </c>
      <c r="H7" s="18">
        <f>COUNTIF(ISCRIZIONI!$B$79:$B$330,Riepilogo!G7)</f>
        <v>2</v>
      </c>
      <c r="I7" s="17" t="s">
        <v>2072</v>
      </c>
      <c r="J7" s="18">
        <f>COUNTIF(ISCRIZIONI!$B$369:$B$379,Riepilogo!I7)</f>
        <v>2</v>
      </c>
    </row>
    <row r="8" spans="1:10" ht="15.75" thickBot="1" x14ac:dyDescent="0.3">
      <c r="A8" s="17" t="s">
        <v>1294</v>
      </c>
      <c r="B8" s="18">
        <f>COUNTIF(ISCRIZIONI!$B$13:$B$37,Riepilogo!A8)</f>
        <v>2</v>
      </c>
      <c r="C8" s="17" t="s">
        <v>1327</v>
      </c>
      <c r="D8" s="18">
        <f>COUNTIF(ISCRIZIONI!$B$38:$B$66,Riepilogo!C8)</f>
        <v>2</v>
      </c>
      <c r="E8" s="19" t="s">
        <v>1303</v>
      </c>
      <c r="F8" s="26">
        <f>COUNTIF(ISCRIZIONI!$B$2:$B$12,Riepilogo!E8)</f>
        <v>2</v>
      </c>
      <c r="G8" s="17" t="s">
        <v>1294</v>
      </c>
      <c r="H8" s="18">
        <f>COUNTIF(ISCRIZIONI!$B$79:$B$330,Riepilogo!G8)</f>
        <v>23</v>
      </c>
      <c r="I8" s="19" t="s">
        <v>1308</v>
      </c>
      <c r="J8" s="20">
        <f>COUNTIF(ISCRIZIONI!$B$369:$B$379,Riepilogo!I8)</f>
        <v>2</v>
      </c>
    </row>
    <row r="9" spans="1:10" x14ac:dyDescent="0.25">
      <c r="A9" s="17" t="s">
        <v>1293</v>
      </c>
      <c r="B9" s="18">
        <f>COUNTIF(ISCRIZIONI!$B$13:$B$37,Riepilogo!A9)</f>
        <v>3</v>
      </c>
      <c r="C9" s="17" t="s">
        <v>1294</v>
      </c>
      <c r="D9" s="18">
        <f>COUNTIF(ISCRIZIONI!$B$38:$B$66,Riepilogo!C9)</f>
        <v>1</v>
      </c>
      <c r="G9" s="17" t="s">
        <v>1293</v>
      </c>
      <c r="H9" s="18">
        <f>COUNTIF(ISCRIZIONI!$B$79:$B$330,Riepilogo!G9)</f>
        <v>18</v>
      </c>
    </row>
    <row r="10" spans="1:10" ht="15.75" thickBot="1" x14ac:dyDescent="0.3">
      <c r="A10" s="17" t="s">
        <v>1301</v>
      </c>
      <c r="B10" s="18">
        <f>COUNTIF(ISCRIZIONI!$B$13:$B$37,Riepilogo!A10)</f>
        <v>2</v>
      </c>
      <c r="C10" s="19" t="s">
        <v>1437</v>
      </c>
      <c r="D10" s="20">
        <f>COUNTIF(ISCRIZIONI!$B$38:$B$66,Riepilogo!C10)</f>
        <v>1</v>
      </c>
      <c r="G10" s="17" t="s">
        <v>1423</v>
      </c>
      <c r="H10" s="18">
        <f>COUNTIF(ISCRIZIONI!$B$79:$B$330,Riepilogo!G10)</f>
        <v>3</v>
      </c>
    </row>
    <row r="11" spans="1:10" ht="15.75" thickBot="1" x14ac:dyDescent="0.3">
      <c r="A11" s="19" t="s">
        <v>1303</v>
      </c>
      <c r="B11" s="20">
        <f>COUNTIF(ISCRIZIONI!$B$13:$B$37,Riepilogo!A11)</f>
        <v>4</v>
      </c>
      <c r="G11" s="17" t="s">
        <v>1427</v>
      </c>
      <c r="H11" s="18">
        <f>COUNTIF(ISCRIZIONI!$B$79:$B$330,Riepilogo!G11)</f>
        <v>4</v>
      </c>
    </row>
    <row r="12" spans="1:10" ht="15.75" thickBot="1" x14ac:dyDescent="0.3">
      <c r="G12" s="19" t="s">
        <v>1301</v>
      </c>
      <c r="H12" s="20">
        <f>COUNTIF(ISCRIZIONI!$B$79:$B$330,Riepilogo!G12)</f>
        <v>3</v>
      </c>
    </row>
  </sheetData>
  <mergeCells count="10">
    <mergeCell ref="I1:J1"/>
    <mergeCell ref="I3:J3"/>
    <mergeCell ref="G1:H1"/>
    <mergeCell ref="G3:H3"/>
    <mergeCell ref="A1:B1"/>
    <mergeCell ref="A3:B3"/>
    <mergeCell ref="C1:D1"/>
    <mergeCell ref="C3:D3"/>
    <mergeCell ref="E3:F3"/>
    <mergeCell ref="E1:F1"/>
  </mergeCells>
  <conditionalFormatting sqref="A4:A11">
    <cfRule type="cellIs" dxfId="80" priority="6" operator="equal">
      <formula>"OK"</formula>
    </cfRule>
    <cfRule type="containsText" dxfId="79" priority="2" operator="containsText" text="ALBO SOSPESO">
      <formula>NOT(ISERROR(SEARCH("ALBO SOSPESO",A4)))</formula>
    </cfRule>
    <cfRule type="cellIs" dxfId="78" priority="3" operator="equal">
      <formula>"UTENZA DISABILITATA"</formula>
    </cfRule>
    <cfRule type="containsText" dxfId="77" priority="4" operator="containsText" text="NO">
      <formula>NOT(ISERROR(SEARCH("NO",A4)))</formula>
    </cfRule>
    <cfRule type="containsText" dxfId="76" priority="5" operator="containsText" text="IN ATTESA">
      <formula>NOT(ISERROR(SEARCH("IN ATTESA",A4)))</formula>
    </cfRule>
  </conditionalFormatting>
  <conditionalFormatting sqref="C4:C10">
    <cfRule type="cellIs" dxfId="71" priority="43" operator="equal">
      <formula>"OK"</formula>
    </cfRule>
    <cfRule type="containsText" dxfId="70" priority="42" operator="containsText" text="IN ATTESA">
      <formula>NOT(ISERROR(SEARCH("IN ATTESA",C4)))</formula>
    </cfRule>
    <cfRule type="containsText" dxfId="69" priority="41" operator="containsText" text="NO">
      <formula>NOT(ISERROR(SEARCH("NO",C4)))</formula>
    </cfRule>
    <cfRule type="containsText" dxfId="68" priority="39" operator="containsText" text="ALBO SOSPESO">
      <formula>NOT(ISERROR(SEARCH("ALBO SOSPESO",C4)))</formula>
    </cfRule>
    <cfRule type="expression" dxfId="67" priority="38">
      <formula>CELL("riga")=ROW()</formula>
    </cfRule>
    <cfRule type="cellIs" dxfId="66" priority="40" operator="equal">
      <formula>"UTENZA DISABILITATA"</formula>
    </cfRule>
  </conditionalFormatting>
  <conditionalFormatting sqref="E4:E8">
    <cfRule type="containsText" dxfId="65" priority="9" operator="containsText" text="ALBO SOSPESO">
      <formula>NOT(ISERROR(SEARCH("ALBO SOSPESO",E4)))</formula>
    </cfRule>
    <cfRule type="cellIs" dxfId="64" priority="10" operator="equal">
      <formula>"UTENZA DISABILITATA"</formula>
    </cfRule>
    <cfRule type="containsText" dxfId="63" priority="11" operator="containsText" text="NO">
      <formula>NOT(ISERROR(SEARCH("NO",E4)))</formula>
    </cfRule>
    <cfRule type="containsText" dxfId="62" priority="12" operator="containsText" text="IN ATTESA">
      <formula>NOT(ISERROR(SEARCH("IN ATTESA",E4)))</formula>
    </cfRule>
    <cfRule type="cellIs" dxfId="61" priority="13" operator="equal">
      <formula>"OK"</formula>
    </cfRule>
  </conditionalFormatting>
  <conditionalFormatting sqref="G4:G12">
    <cfRule type="containsText" dxfId="58" priority="1" operator="containsText" text="NO">
      <formula>NOT(ISERROR(SEARCH("NO",G4)))</formula>
    </cfRule>
    <cfRule type="cellIs" dxfId="55" priority="20" operator="equal">
      <formula>"OK"</formula>
    </cfRule>
    <cfRule type="containsText" dxfId="54" priority="19" operator="containsText" text="IN ATTESA">
      <formula>NOT(ISERROR(SEARCH("IN ATTESA",G4)))</formula>
    </cfRule>
    <cfRule type="cellIs" dxfId="53" priority="18" operator="equal">
      <formula>"UTENZA DISABILITATA"</formula>
    </cfRule>
    <cfRule type="containsText" dxfId="52" priority="17" operator="containsText" text="ALBO SOSPESO">
      <formula>NOT(ISERROR(SEARCH("ALBO SOSPESO",G4)))</formula>
    </cfRule>
    <cfRule type="expression" dxfId="51" priority="16">
      <formula>CELL("riga")=ROW()</formula>
    </cfRule>
  </conditionalFormatting>
  <conditionalFormatting sqref="I4">
    <cfRule type="containsText" dxfId="50" priority="24" operator="containsText" text="ALBO SOSPESO">
      <formula>NOT(ISERROR(SEARCH("ALBO SOSPESO",I4)))</formula>
    </cfRule>
    <cfRule type="cellIs" dxfId="49" priority="25" operator="equal">
      <formula>"UTENZA DISABILITATA"</formula>
    </cfRule>
    <cfRule type="containsText" dxfId="48" priority="26" operator="containsText" text="IN ATTESA">
      <formula>NOT(ISERROR(SEARCH("IN ATTESA",I4)))</formula>
    </cfRule>
    <cfRule type="cellIs" dxfId="47" priority="27" operator="equal">
      <formula>"OK"</formula>
    </cfRule>
    <cfRule type="containsText" dxfId="44" priority="30" operator="containsText" text="NO">
      <formula>NOT(ISERROR(SEARCH("NO",I4)))</formula>
    </cfRule>
    <cfRule type="expression" dxfId="43" priority="23">
      <formula>CELL("riga")=ROW()</formula>
    </cfRule>
  </conditionalFormatting>
  <conditionalFormatting sqref="I6">
    <cfRule type="containsText" dxfId="42" priority="31" operator="containsText" text="ALBO SOSPESO">
      <formula>NOT(ISERROR(SEARCH("ALBO SOSPESO",I6)))</formula>
    </cfRule>
    <cfRule type="cellIs" dxfId="41" priority="32" operator="equal">
      <formula>"UTENZA DISABILITATA"</formula>
    </cfRule>
    <cfRule type="containsText" dxfId="40" priority="33" operator="containsText" text="NO">
      <formula>NOT(ISERROR(SEARCH("NO",I6)))</formula>
    </cfRule>
    <cfRule type="containsText" dxfId="39" priority="34" operator="containsText" text="IN ATTESA">
      <formula>NOT(ISERROR(SEARCH("IN ATTESA",I6)))</formula>
    </cfRule>
    <cfRule type="cellIs" dxfId="36" priority="35" operator="equal">
      <formula>"OK"</formula>
    </cfRule>
  </conditionalFormatting>
  <dataValidations count="4">
    <dataValidation type="list" allowBlank="1" showInputMessage="1" showErrorMessage="1" sqref="I7:I8" xr:uid="{57D7143D-A341-4240-89B0-66D4865A3587}">
      <formula1>"SPID,NO,OK,FORMAT ONLINE,GARA IN CORSO,DA FARE,PEC,IN ATTESA,NESSUN BANDO,RICHIEDONO PAGAMENTO,DOCUMENTO MANCANTE,DA COMPLETARE,IN ATTESA,UTENZA DISABILITATA,ALBO SOSPESO,RECUPERO CREDENZIALI"</formula1>
    </dataValidation>
    <dataValidation type="list" allowBlank="1" showInputMessage="1" showErrorMessage="1" sqref="I4:I6 C4:C10" xr:uid="{CCFAA35B-66BC-4250-987D-83382DB4E7DD}">
      <formula1>"SPID,NO,OK,GARA IN CORSO,DA FARE,PEC,IN ATTESA,NESSUN BANDO,RICHIEDONO PAGAMENTO,DOCUMENTO MANCANTE,DA COMPLETARE,IN ATTESA,UTENZA DISABILITATA,ALBO SOSPESO,RECUPERO CREDENZIALI,FORMAT ONLINE"</formula1>
    </dataValidation>
    <dataValidation type="list" allowBlank="1" showInputMessage="1" showErrorMessage="1" sqref="A4:A11 G4:G12" xr:uid="{BEBB9436-8A2B-46C4-B460-2A1528C8C10F}">
      <formula1>"SPID,NO,OK,GARA IN CORSO,DA FARE,PEC,IN ATTESA,NESSUN BANDO,RICHIEDONO PAGAMENTO,DOCUMENTO MANCANTE,DA COMPLETARE,IN ATTESA,UTENZA DISABILITATA,ALBO SOSPESO,RECUPERO CREDENZIALI"</formula1>
    </dataValidation>
    <dataValidation type="list" allowBlank="1" showInputMessage="1" showErrorMessage="1" sqref="E4:E8" xr:uid="{F9763CAD-DBAA-4548-AC6C-D5A412D586B4}">
      <formula1>"NO,OK,DA FARE,PEC,IN ATTESA,NESSUN BANDO,RICHIEDONO PAGAMENTO,DOCUMENTO MANCANTE,DA COMPLETARE,IN ATTESA,UTENZA DISABILITATA,ALBO SOSPESO,RECUPERO CREDENZIALI"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DC445DB5-11E4-430A-AAC3-C3EA529B87D9}">
            <xm:f>NOT(ISERROR(SEARCH(#REF!,A4)))</xm:f>
            <xm:f>#REF!</xm:f>
            <x14:dxf>
              <font>
                <color theme="4" tint="-0.24994659260841701"/>
              </font>
              <fill>
                <patternFill>
                  <bgColor theme="4" tint="0.59996337778862885"/>
                </patternFill>
              </fill>
            </x14:dxf>
          </x14:cfRule>
          <x14:cfRule type="containsText" priority="8" operator="containsText" id="{99594447-E15C-4CD9-9292-EEADF9C44C92}">
            <xm:f>NOT(ISERROR(SEARCH(#REF!,A4)))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A4:A11</xm:sqref>
        </x14:conditionalFormatting>
        <x14:conditionalFormatting xmlns:xm="http://schemas.microsoft.com/office/excel/2006/main">
          <x14:cfRule type="containsText" priority="45" operator="containsText" id="{BA08150A-65E9-42F2-9C36-BBC568F10937}">
            <xm:f>NOT(ISERROR(SEARCH(#REF!,C4)))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4" operator="containsText" id="{650C7CAE-1E51-4793-B55D-52EE7BE55454}">
            <xm:f>NOT(ISERROR(SEARCH(#REF!,C4)))</xm:f>
            <xm:f>#REF!</xm:f>
            <x14:dxf>
              <font>
                <color theme="4" tint="-0.24994659260841701"/>
              </font>
              <fill>
                <patternFill>
                  <bgColor theme="4" tint="0.59996337778862885"/>
                </patternFill>
              </fill>
            </x14:dxf>
          </x14:cfRule>
          <xm:sqref>C4:C10</xm:sqref>
        </x14:conditionalFormatting>
        <x14:conditionalFormatting xmlns:xm="http://schemas.microsoft.com/office/excel/2006/main">
          <x14:cfRule type="containsText" priority="14" operator="containsText" id="{6C843CAA-4ECC-44EF-B91A-C053C58DD2FC}">
            <xm:f>NOT(ISERROR(SEARCH(#REF!,E4)))</xm:f>
            <xm:f>#REF!</xm:f>
            <x14:dxf>
              <font>
                <color theme="4" tint="-0.24994659260841701"/>
              </font>
              <fill>
                <patternFill>
                  <bgColor theme="4" tint="0.59996337778862885"/>
                </patternFill>
              </fill>
            </x14:dxf>
          </x14:cfRule>
          <x14:cfRule type="containsText" priority="15" operator="containsText" id="{36149311-B7FC-4B2B-BBCD-72D982A78E7B}">
            <xm:f>NOT(ISERROR(SEARCH(#REF!,E4)))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E4:E8</xm:sqref>
        </x14:conditionalFormatting>
        <x14:conditionalFormatting xmlns:xm="http://schemas.microsoft.com/office/excel/2006/main">
          <x14:cfRule type="containsText" priority="22" operator="containsText" id="{34F552EF-148E-4BBA-9E66-0A44CD5DA92E}">
            <xm:f>NOT(ISERROR(SEARCH(#REF!,G4)))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1" operator="containsText" id="{9E42E7BD-98FE-49D1-AE6A-97196C0261B8}">
            <xm:f>NOT(ISERROR(SEARCH(#REF!,G4)))</xm:f>
            <xm:f>#REF!</xm:f>
            <x14:dxf>
              <font>
                <color theme="4" tint="-0.24994659260841701"/>
              </font>
              <fill>
                <patternFill>
                  <bgColor theme="4" tint="0.59996337778862885"/>
                </patternFill>
              </fill>
            </x14:dxf>
          </x14:cfRule>
          <xm:sqref>G4:G12</xm:sqref>
        </x14:conditionalFormatting>
        <x14:conditionalFormatting xmlns:xm="http://schemas.microsoft.com/office/excel/2006/main">
          <x14:cfRule type="containsText" priority="28" operator="containsText" id="{FC1807A6-9586-4CC3-AFBB-10EB2EEBA215}">
            <xm:f>NOT(ISERROR(SEARCH(#REF!,I4)))</xm:f>
            <xm:f>#REF!</xm:f>
            <x14:dxf>
              <font>
                <color theme="4" tint="-0.24994659260841701"/>
              </font>
              <fill>
                <patternFill>
                  <bgColor theme="4" tint="0.59996337778862885"/>
                </patternFill>
              </fill>
            </x14:dxf>
          </x14:cfRule>
          <x14:cfRule type="containsText" priority="29" operator="containsText" id="{8A041D15-D07A-4322-9C0B-B039649AB32F}">
            <xm:f>NOT(ISERROR(SEARCH(#REF!,I4)))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I4</xm:sqref>
        </x14:conditionalFormatting>
        <x14:conditionalFormatting xmlns:xm="http://schemas.microsoft.com/office/excel/2006/main">
          <x14:cfRule type="containsText" priority="36" operator="containsText" id="{16803CD4-D13A-4AF3-80D3-6ABBE5413D2B}">
            <xm:f>NOT(ISERROR(SEARCH(#REF!,I6)))</xm:f>
            <xm:f>#REF!</xm:f>
            <x14:dxf>
              <font>
                <color theme="4" tint="-0.24994659260841701"/>
              </font>
              <fill>
                <patternFill>
                  <bgColor theme="4" tint="0.59996337778862885"/>
                </patternFill>
              </fill>
            </x14:dxf>
          </x14:cfRule>
          <x14:cfRule type="containsText" priority="37" operator="containsText" id="{722140D4-8ED4-416A-9909-C2C8FB3C468D}">
            <xm:f>NOT(ISERROR(SEARCH(#REF!,I6)))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I6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43066-5C20-43A6-9351-563F98EFED6E}">
  <sheetPr codeName="Foglio1">
    <tabColor rgb="FFFFFF00"/>
  </sheetPr>
  <dimension ref="A1:F135"/>
  <sheetViews>
    <sheetView showGridLines="0" topLeftCell="A52" workbookViewId="0">
      <selection activeCell="B61" sqref="B61"/>
    </sheetView>
  </sheetViews>
  <sheetFormatPr defaultRowHeight="15" x14ac:dyDescent="0.25"/>
  <cols>
    <col min="1" max="1" width="4" bestFit="1" customWidth="1"/>
    <col min="2" max="2" width="110" bestFit="1" customWidth="1"/>
    <col min="3" max="3" width="40.85546875" bestFit="1" customWidth="1"/>
    <col min="4" max="4" width="10.7109375" bestFit="1" customWidth="1"/>
    <col min="11" max="11" width="8.85546875" bestFit="1" customWidth="1"/>
    <col min="12" max="12" width="12.5703125" bestFit="1" customWidth="1"/>
  </cols>
  <sheetData>
    <row r="1" spans="1:6" ht="15.75" thickBot="1" x14ac:dyDescent="0.3">
      <c r="A1" s="29" t="s">
        <v>2181</v>
      </c>
      <c r="B1" s="30" t="s">
        <v>51</v>
      </c>
    </row>
    <row r="2" spans="1:6" x14ac:dyDescent="0.25">
      <c r="A2" s="31">
        <v>1</v>
      </c>
      <c r="B2" s="32" t="s">
        <v>2182</v>
      </c>
    </row>
    <row r="3" spans="1:6" x14ac:dyDescent="0.25">
      <c r="A3" s="33">
        <v>2</v>
      </c>
      <c r="B3" s="10" t="s">
        <v>2183</v>
      </c>
    </row>
    <row r="4" spans="1:6" x14ac:dyDescent="0.25">
      <c r="A4" s="33">
        <v>3</v>
      </c>
      <c r="B4" s="10" t="s">
        <v>2184</v>
      </c>
    </row>
    <row r="5" spans="1:6" ht="30" x14ac:dyDescent="0.25">
      <c r="A5" s="38">
        <v>4</v>
      </c>
      <c r="B5" s="37" t="s">
        <v>2185</v>
      </c>
      <c r="F5" s="11"/>
    </row>
    <row r="6" spans="1:6" ht="15.75" x14ac:dyDescent="0.25">
      <c r="A6" s="33">
        <v>5</v>
      </c>
      <c r="B6" s="10" t="s">
        <v>2186</v>
      </c>
      <c r="F6" s="11"/>
    </row>
    <row r="7" spans="1:6" x14ac:dyDescent="0.25">
      <c r="A7" s="33">
        <v>6</v>
      </c>
      <c r="B7" s="10" t="s">
        <v>2187</v>
      </c>
    </row>
    <row r="8" spans="1:6" x14ac:dyDescent="0.25">
      <c r="A8" s="33">
        <v>7</v>
      </c>
      <c r="B8" s="10" t="s">
        <v>2188</v>
      </c>
    </row>
    <row r="9" spans="1:6" x14ac:dyDescent="0.25">
      <c r="A9" s="33">
        <v>8</v>
      </c>
      <c r="B9" s="10" t="s">
        <v>87</v>
      </c>
    </row>
    <row r="10" spans="1:6" x14ac:dyDescent="0.25">
      <c r="A10" s="33">
        <v>9</v>
      </c>
      <c r="B10" s="10" t="s">
        <v>2189</v>
      </c>
    </row>
    <row r="11" spans="1:6" x14ac:dyDescent="0.25">
      <c r="A11" s="33">
        <v>10</v>
      </c>
      <c r="B11" s="10" t="s">
        <v>2190</v>
      </c>
    </row>
    <row r="12" spans="1:6" x14ac:dyDescent="0.25">
      <c r="A12" s="33">
        <v>11</v>
      </c>
      <c r="B12" s="10" t="s">
        <v>2191</v>
      </c>
    </row>
    <row r="13" spans="1:6" x14ac:dyDescent="0.25">
      <c r="A13" s="33">
        <v>12</v>
      </c>
      <c r="B13" s="10" t="s">
        <v>2192</v>
      </c>
    </row>
    <row r="14" spans="1:6" x14ac:dyDescent="0.25">
      <c r="A14" s="33">
        <v>13</v>
      </c>
      <c r="B14" s="10" t="s">
        <v>2193</v>
      </c>
    </row>
    <row r="15" spans="1:6" x14ac:dyDescent="0.25">
      <c r="A15" s="33">
        <v>14</v>
      </c>
      <c r="B15" s="10" t="s">
        <v>2194</v>
      </c>
    </row>
    <row r="16" spans="1:6" x14ac:dyDescent="0.25">
      <c r="A16" s="33">
        <v>15</v>
      </c>
      <c r="B16" s="10" t="s">
        <v>2195</v>
      </c>
    </row>
    <row r="17" spans="1:2" x14ac:dyDescent="0.25">
      <c r="A17" s="33">
        <v>16</v>
      </c>
      <c r="B17" s="10" t="s">
        <v>2196</v>
      </c>
    </row>
    <row r="18" spans="1:2" x14ac:dyDescent="0.25">
      <c r="A18" s="33">
        <v>17</v>
      </c>
      <c r="B18" s="10" t="s">
        <v>2197</v>
      </c>
    </row>
    <row r="19" spans="1:2" x14ac:dyDescent="0.25">
      <c r="A19" s="33">
        <v>18</v>
      </c>
      <c r="B19" s="10" t="s">
        <v>2198</v>
      </c>
    </row>
    <row r="20" spans="1:2" x14ac:dyDescent="0.25">
      <c r="A20" s="33">
        <v>19</v>
      </c>
      <c r="B20" s="10" t="s">
        <v>2199</v>
      </c>
    </row>
    <row r="21" spans="1:2" x14ac:dyDescent="0.25">
      <c r="A21" s="33">
        <v>20</v>
      </c>
      <c r="B21" s="10" t="s">
        <v>2200</v>
      </c>
    </row>
    <row r="22" spans="1:2" x14ac:dyDescent="0.25">
      <c r="A22" s="33">
        <v>21</v>
      </c>
      <c r="B22" s="10" t="s">
        <v>2201</v>
      </c>
    </row>
    <row r="23" spans="1:2" x14ac:dyDescent="0.25">
      <c r="A23" s="33">
        <v>22</v>
      </c>
      <c r="B23" s="10" t="s">
        <v>2202</v>
      </c>
    </row>
    <row r="24" spans="1:2" x14ac:dyDescent="0.25">
      <c r="A24" s="33">
        <v>23</v>
      </c>
      <c r="B24" s="10" t="s">
        <v>2203</v>
      </c>
    </row>
    <row r="25" spans="1:2" x14ac:dyDescent="0.25">
      <c r="A25" s="33">
        <v>24</v>
      </c>
      <c r="B25" s="10" t="s">
        <v>2204</v>
      </c>
    </row>
    <row r="26" spans="1:2" x14ac:dyDescent="0.25">
      <c r="A26" s="33">
        <v>25</v>
      </c>
      <c r="B26" s="10" t="s">
        <v>2205</v>
      </c>
    </row>
    <row r="27" spans="1:2" x14ac:dyDescent="0.25">
      <c r="A27" s="33">
        <v>26</v>
      </c>
      <c r="B27" s="10" t="s">
        <v>2206</v>
      </c>
    </row>
    <row r="28" spans="1:2" x14ac:dyDescent="0.25">
      <c r="A28" s="33">
        <v>27</v>
      </c>
      <c r="B28" s="10" t="s">
        <v>2207</v>
      </c>
    </row>
    <row r="29" spans="1:2" x14ac:dyDescent="0.25">
      <c r="A29" s="33">
        <v>28</v>
      </c>
      <c r="B29" s="10" t="s">
        <v>2208</v>
      </c>
    </row>
    <row r="30" spans="1:2" x14ac:dyDescent="0.25">
      <c r="A30" s="33">
        <v>29</v>
      </c>
      <c r="B30" s="10" t="s">
        <v>2209</v>
      </c>
    </row>
    <row r="31" spans="1:2" x14ac:dyDescent="0.25">
      <c r="A31" s="33">
        <v>30</v>
      </c>
      <c r="B31" s="10" t="s">
        <v>2210</v>
      </c>
    </row>
    <row r="32" spans="1:2" x14ac:dyDescent="0.25">
      <c r="A32" s="33">
        <v>31</v>
      </c>
      <c r="B32" s="10" t="s">
        <v>2211</v>
      </c>
    </row>
    <row r="33" spans="1:2" x14ac:dyDescent="0.25">
      <c r="A33" s="33">
        <v>32</v>
      </c>
      <c r="B33" s="10" t="s">
        <v>2212</v>
      </c>
    </row>
    <row r="34" spans="1:2" x14ac:dyDescent="0.25">
      <c r="A34" s="33">
        <v>33</v>
      </c>
      <c r="B34" s="10" t="s">
        <v>2213</v>
      </c>
    </row>
    <row r="35" spans="1:2" x14ac:dyDescent="0.25">
      <c r="A35" s="33">
        <v>34</v>
      </c>
      <c r="B35" s="10" t="s">
        <v>2214</v>
      </c>
    </row>
    <row r="36" spans="1:2" x14ac:dyDescent="0.25">
      <c r="A36" s="33">
        <v>35</v>
      </c>
      <c r="B36" s="10" t="s">
        <v>2215</v>
      </c>
    </row>
    <row r="37" spans="1:2" x14ac:dyDescent="0.25">
      <c r="A37" s="33">
        <v>36</v>
      </c>
      <c r="B37" s="10" t="s">
        <v>2216</v>
      </c>
    </row>
    <row r="38" spans="1:2" x14ac:dyDescent="0.25">
      <c r="A38" s="33">
        <v>37</v>
      </c>
      <c r="B38" s="10" t="s">
        <v>2217</v>
      </c>
    </row>
    <row r="39" spans="1:2" x14ac:dyDescent="0.25">
      <c r="A39" s="33">
        <v>38</v>
      </c>
      <c r="B39" s="10" t="s">
        <v>2218</v>
      </c>
    </row>
    <row r="40" spans="1:2" x14ac:dyDescent="0.25">
      <c r="A40" s="33">
        <v>39</v>
      </c>
      <c r="B40" s="10" t="s">
        <v>2219</v>
      </c>
    </row>
    <row r="41" spans="1:2" x14ac:dyDescent="0.25">
      <c r="A41" s="33">
        <v>40</v>
      </c>
      <c r="B41" s="10" t="s">
        <v>2220</v>
      </c>
    </row>
    <row r="42" spans="1:2" x14ac:dyDescent="0.25">
      <c r="A42" s="33">
        <v>41</v>
      </c>
      <c r="B42" s="10" t="s">
        <v>2221</v>
      </c>
    </row>
    <row r="43" spans="1:2" x14ac:dyDescent="0.25">
      <c r="A43" s="33">
        <v>42</v>
      </c>
      <c r="B43" s="10" t="s">
        <v>2222</v>
      </c>
    </row>
    <row r="44" spans="1:2" x14ac:dyDescent="0.25">
      <c r="A44" s="33">
        <v>43</v>
      </c>
      <c r="B44" s="10" t="s">
        <v>2223</v>
      </c>
    </row>
    <row r="45" spans="1:2" x14ac:dyDescent="0.25">
      <c r="A45" s="33">
        <v>44</v>
      </c>
      <c r="B45" s="10" t="s">
        <v>2224</v>
      </c>
    </row>
    <row r="46" spans="1:2" x14ac:dyDescent="0.25">
      <c r="A46" s="33">
        <v>45</v>
      </c>
      <c r="B46" s="10" t="s">
        <v>2225</v>
      </c>
    </row>
    <row r="47" spans="1:2" x14ac:dyDescent="0.25">
      <c r="A47" s="33">
        <v>46</v>
      </c>
      <c r="B47" s="10" t="s">
        <v>2226</v>
      </c>
    </row>
    <row r="48" spans="1:2" x14ac:dyDescent="0.25">
      <c r="A48" s="33">
        <v>47</v>
      </c>
      <c r="B48" s="10" t="s">
        <v>2227</v>
      </c>
    </row>
    <row r="49" spans="1:2" x14ac:dyDescent="0.25">
      <c r="A49" s="33">
        <v>48</v>
      </c>
      <c r="B49" s="10" t="s">
        <v>2228</v>
      </c>
    </row>
    <row r="50" spans="1:2" x14ac:dyDescent="0.25">
      <c r="A50" s="33">
        <v>49</v>
      </c>
      <c r="B50" s="10" t="s">
        <v>2229</v>
      </c>
    </row>
    <row r="51" spans="1:2" x14ac:dyDescent="0.25">
      <c r="A51" s="33">
        <v>50</v>
      </c>
      <c r="B51" s="10" t="s">
        <v>2230</v>
      </c>
    </row>
    <row r="52" spans="1:2" x14ac:dyDescent="0.25">
      <c r="A52" s="33">
        <v>51</v>
      </c>
      <c r="B52" s="10" t="s">
        <v>2231</v>
      </c>
    </row>
    <row r="53" spans="1:2" x14ac:dyDescent="0.25">
      <c r="A53" s="33">
        <v>52</v>
      </c>
      <c r="B53" s="10" t="s">
        <v>2232</v>
      </c>
    </row>
    <row r="54" spans="1:2" x14ac:dyDescent="0.25">
      <c r="A54" s="33">
        <v>53</v>
      </c>
      <c r="B54" s="10" t="s">
        <v>2233</v>
      </c>
    </row>
    <row r="55" spans="1:2" x14ac:dyDescent="0.25">
      <c r="A55" s="33">
        <v>54</v>
      </c>
      <c r="B55" s="10" t="s">
        <v>2234</v>
      </c>
    </row>
    <row r="56" spans="1:2" x14ac:dyDescent="0.25">
      <c r="A56" s="33">
        <v>55</v>
      </c>
      <c r="B56" s="10" t="s">
        <v>2235</v>
      </c>
    </row>
    <row r="57" spans="1:2" x14ac:dyDescent="0.25">
      <c r="A57" s="33">
        <v>56</v>
      </c>
      <c r="B57" s="10" t="s">
        <v>2236</v>
      </c>
    </row>
    <row r="58" spans="1:2" x14ac:dyDescent="0.25">
      <c r="A58" s="33">
        <v>57</v>
      </c>
      <c r="B58" s="10" t="s">
        <v>2237</v>
      </c>
    </row>
    <row r="59" spans="1:2" x14ac:dyDescent="0.25">
      <c r="A59" s="33">
        <v>58</v>
      </c>
      <c r="B59" s="10" t="s">
        <v>2238</v>
      </c>
    </row>
    <row r="60" spans="1:2" x14ac:dyDescent="0.25">
      <c r="A60" s="33">
        <v>59</v>
      </c>
      <c r="B60" s="10" t="s">
        <v>2239</v>
      </c>
    </row>
    <row r="61" spans="1:2" x14ac:dyDescent="0.25">
      <c r="A61" s="33">
        <v>60</v>
      </c>
      <c r="B61" s="10" t="s">
        <v>2240</v>
      </c>
    </row>
    <row r="62" spans="1:2" x14ac:dyDescent="0.25">
      <c r="A62" s="33">
        <v>61</v>
      </c>
      <c r="B62" s="10" t="s">
        <v>2241</v>
      </c>
    </row>
    <row r="63" spans="1:2" x14ac:dyDescent="0.25">
      <c r="A63" s="33">
        <v>62</v>
      </c>
      <c r="B63" s="10" t="s">
        <v>2242</v>
      </c>
    </row>
    <row r="64" spans="1:2" x14ac:dyDescent="0.25">
      <c r="A64" s="33">
        <v>63</v>
      </c>
      <c r="B64" s="10" t="s">
        <v>2243</v>
      </c>
    </row>
    <row r="65" spans="1:2" x14ac:dyDescent="0.25">
      <c r="A65" s="33">
        <v>64</v>
      </c>
      <c r="B65" s="10" t="s">
        <v>2244</v>
      </c>
    </row>
    <row r="66" spans="1:2" x14ac:dyDescent="0.25">
      <c r="A66" s="33">
        <v>65</v>
      </c>
      <c r="B66" s="10" t="s">
        <v>2245</v>
      </c>
    </row>
    <row r="67" spans="1:2" x14ac:dyDescent="0.25">
      <c r="A67" s="33">
        <v>66</v>
      </c>
      <c r="B67" s="10" t="s">
        <v>2246</v>
      </c>
    </row>
    <row r="68" spans="1:2" x14ac:dyDescent="0.25">
      <c r="A68" s="33">
        <v>67</v>
      </c>
      <c r="B68" s="10" t="s">
        <v>2247</v>
      </c>
    </row>
    <row r="69" spans="1:2" x14ac:dyDescent="0.25">
      <c r="A69" s="33">
        <v>68</v>
      </c>
      <c r="B69" s="10" t="s">
        <v>2248</v>
      </c>
    </row>
    <row r="70" spans="1:2" x14ac:dyDescent="0.25">
      <c r="A70" s="33">
        <v>69</v>
      </c>
      <c r="B70" s="10" t="s">
        <v>2249</v>
      </c>
    </row>
    <row r="71" spans="1:2" x14ac:dyDescent="0.25">
      <c r="A71" s="33">
        <v>70</v>
      </c>
      <c r="B71" s="10" t="s">
        <v>2250</v>
      </c>
    </row>
    <row r="72" spans="1:2" x14ac:dyDescent="0.25">
      <c r="A72" s="33">
        <v>71</v>
      </c>
      <c r="B72" s="10" t="s">
        <v>2251</v>
      </c>
    </row>
    <row r="73" spans="1:2" x14ac:dyDescent="0.25">
      <c r="A73" s="33">
        <v>72</v>
      </c>
      <c r="B73" s="34" t="s">
        <v>2252</v>
      </c>
    </row>
    <row r="74" spans="1:2" x14ac:dyDescent="0.25">
      <c r="A74" s="33">
        <v>73</v>
      </c>
      <c r="B74" s="34" t="s">
        <v>2253</v>
      </c>
    </row>
    <row r="75" spans="1:2" x14ac:dyDescent="0.25">
      <c r="A75" s="33">
        <v>74</v>
      </c>
      <c r="B75" s="34" t="s">
        <v>2254</v>
      </c>
    </row>
    <row r="76" spans="1:2" x14ac:dyDescent="0.25">
      <c r="A76" s="33">
        <v>75</v>
      </c>
      <c r="B76" s="34" t="s">
        <v>2255</v>
      </c>
    </row>
    <row r="77" spans="1:2" x14ac:dyDescent="0.25">
      <c r="A77" s="33">
        <v>76</v>
      </c>
      <c r="B77" s="34" t="s">
        <v>2256</v>
      </c>
    </row>
    <row r="78" spans="1:2" x14ac:dyDescent="0.25">
      <c r="A78" s="33">
        <v>77</v>
      </c>
      <c r="B78" s="34" t="s">
        <v>2257</v>
      </c>
    </row>
    <row r="79" spans="1:2" x14ac:dyDescent="0.25">
      <c r="A79" s="33">
        <v>78</v>
      </c>
      <c r="B79" s="34" t="s">
        <v>2258</v>
      </c>
    </row>
    <row r="80" spans="1:2" x14ac:dyDescent="0.25">
      <c r="A80" s="33">
        <v>79</v>
      </c>
      <c r="B80" s="34" t="s">
        <v>2259</v>
      </c>
    </row>
    <row r="81" spans="1:2" x14ac:dyDescent="0.25">
      <c r="A81" s="33">
        <v>80</v>
      </c>
      <c r="B81" s="34" t="s">
        <v>2260</v>
      </c>
    </row>
    <row r="82" spans="1:2" x14ac:dyDescent="0.25">
      <c r="A82" s="33">
        <v>81</v>
      </c>
      <c r="B82" s="34" t="s">
        <v>2261</v>
      </c>
    </row>
    <row r="83" spans="1:2" x14ac:dyDescent="0.25">
      <c r="A83" s="33">
        <v>82</v>
      </c>
      <c r="B83" s="34" t="s">
        <v>2262</v>
      </c>
    </row>
    <row r="84" spans="1:2" x14ac:dyDescent="0.25">
      <c r="A84" s="33">
        <v>83</v>
      </c>
      <c r="B84" s="34" t="s">
        <v>2263</v>
      </c>
    </row>
    <row r="85" spans="1:2" x14ac:dyDescent="0.25">
      <c r="A85" s="33">
        <v>84</v>
      </c>
      <c r="B85" s="34" t="s">
        <v>2616</v>
      </c>
    </row>
    <row r="86" spans="1:2" x14ac:dyDescent="0.25">
      <c r="A86" s="33">
        <v>85</v>
      </c>
      <c r="B86" s="34" t="s">
        <v>2617</v>
      </c>
    </row>
    <row r="87" spans="1:2" x14ac:dyDescent="0.25">
      <c r="A87" s="33">
        <v>86</v>
      </c>
      <c r="B87" s="34" t="s">
        <v>2264</v>
      </c>
    </row>
    <row r="88" spans="1:2" x14ac:dyDescent="0.25">
      <c r="A88" s="33">
        <v>87</v>
      </c>
      <c r="B88" s="34" t="s">
        <v>2265</v>
      </c>
    </row>
    <row r="89" spans="1:2" x14ac:dyDescent="0.25">
      <c r="A89" s="33">
        <v>88</v>
      </c>
      <c r="B89" s="34" t="s">
        <v>2266</v>
      </c>
    </row>
    <row r="90" spans="1:2" x14ac:dyDescent="0.25">
      <c r="A90" s="33">
        <v>89</v>
      </c>
      <c r="B90" s="34" t="s">
        <v>2267</v>
      </c>
    </row>
    <row r="91" spans="1:2" x14ac:dyDescent="0.25">
      <c r="A91" s="33">
        <v>90</v>
      </c>
      <c r="B91" s="34" t="s">
        <v>2268</v>
      </c>
    </row>
    <row r="92" spans="1:2" x14ac:dyDescent="0.25">
      <c r="A92" s="33">
        <v>91</v>
      </c>
      <c r="B92" s="34" t="s">
        <v>2269</v>
      </c>
    </row>
    <row r="93" spans="1:2" x14ac:dyDescent="0.25">
      <c r="A93" s="33">
        <v>92</v>
      </c>
      <c r="B93" s="34" t="s">
        <v>2270</v>
      </c>
    </row>
    <row r="94" spans="1:2" x14ac:dyDescent="0.25">
      <c r="A94" s="33">
        <v>93</v>
      </c>
      <c r="B94" s="34" t="s">
        <v>2271</v>
      </c>
    </row>
    <row r="95" spans="1:2" x14ac:dyDescent="0.25">
      <c r="A95" s="33">
        <v>94</v>
      </c>
      <c r="B95" s="34" t="s">
        <v>2272</v>
      </c>
    </row>
    <row r="96" spans="1:2" x14ac:dyDescent="0.25">
      <c r="A96" s="33">
        <v>95</v>
      </c>
      <c r="B96" s="34" t="s">
        <v>2273</v>
      </c>
    </row>
    <row r="97" spans="1:2" x14ac:dyDescent="0.25">
      <c r="A97" s="33">
        <v>96</v>
      </c>
      <c r="B97" s="34" t="s">
        <v>2274</v>
      </c>
    </row>
    <row r="98" spans="1:2" x14ac:dyDescent="0.25">
      <c r="A98" s="33">
        <v>97</v>
      </c>
      <c r="B98" s="34" t="s">
        <v>2275</v>
      </c>
    </row>
    <row r="99" spans="1:2" x14ac:dyDescent="0.25">
      <c r="A99" s="33">
        <v>98</v>
      </c>
      <c r="B99" s="34" t="s">
        <v>2276</v>
      </c>
    </row>
    <row r="100" spans="1:2" x14ac:dyDescent="0.25">
      <c r="A100" s="33">
        <v>99</v>
      </c>
      <c r="B100" s="34" t="s">
        <v>2277</v>
      </c>
    </row>
    <row r="101" spans="1:2" x14ac:dyDescent="0.25">
      <c r="A101" s="33">
        <v>100</v>
      </c>
      <c r="B101" s="34" t="s">
        <v>2278</v>
      </c>
    </row>
    <row r="102" spans="1:2" x14ac:dyDescent="0.25">
      <c r="A102" s="33">
        <v>101</v>
      </c>
      <c r="B102" s="34" t="s">
        <v>2279</v>
      </c>
    </row>
    <row r="103" spans="1:2" x14ac:dyDescent="0.25">
      <c r="A103" s="33">
        <v>102</v>
      </c>
      <c r="B103" s="34" t="s">
        <v>2280</v>
      </c>
    </row>
    <row r="104" spans="1:2" x14ac:dyDescent="0.25">
      <c r="A104" s="33">
        <v>103</v>
      </c>
      <c r="B104" s="34" t="s">
        <v>2281</v>
      </c>
    </row>
    <row r="105" spans="1:2" x14ac:dyDescent="0.25">
      <c r="A105" s="33">
        <v>104</v>
      </c>
      <c r="B105" s="34" t="s">
        <v>2282</v>
      </c>
    </row>
    <row r="106" spans="1:2" x14ac:dyDescent="0.25">
      <c r="A106" s="33">
        <v>105</v>
      </c>
      <c r="B106" s="34" t="s">
        <v>2283</v>
      </c>
    </row>
    <row r="107" spans="1:2" x14ac:dyDescent="0.25">
      <c r="A107" s="33">
        <v>106</v>
      </c>
      <c r="B107" s="34" t="s">
        <v>2284</v>
      </c>
    </row>
    <row r="108" spans="1:2" x14ac:dyDescent="0.25">
      <c r="A108" s="33">
        <v>107</v>
      </c>
      <c r="B108" s="34" t="s">
        <v>2285</v>
      </c>
    </row>
    <row r="109" spans="1:2" x14ac:dyDescent="0.25">
      <c r="A109" s="33">
        <v>108</v>
      </c>
      <c r="B109" s="34" t="s">
        <v>2286</v>
      </c>
    </row>
    <row r="110" spans="1:2" x14ac:dyDescent="0.25">
      <c r="A110" s="33">
        <v>109</v>
      </c>
      <c r="B110" s="34" t="s">
        <v>2287</v>
      </c>
    </row>
    <row r="111" spans="1:2" x14ac:dyDescent="0.25">
      <c r="A111" s="33">
        <v>110</v>
      </c>
      <c r="B111" s="34" t="s">
        <v>2288</v>
      </c>
    </row>
    <row r="112" spans="1:2" x14ac:dyDescent="0.25">
      <c r="A112" s="33">
        <v>111</v>
      </c>
      <c r="B112" s="34" t="s">
        <v>2289</v>
      </c>
    </row>
    <row r="113" spans="1:2" x14ac:dyDescent="0.25">
      <c r="A113" s="33">
        <v>112</v>
      </c>
      <c r="B113" s="34" t="s">
        <v>2290</v>
      </c>
    </row>
    <row r="114" spans="1:2" x14ac:dyDescent="0.25">
      <c r="A114" s="33">
        <v>113</v>
      </c>
      <c r="B114" s="34" t="s">
        <v>2291</v>
      </c>
    </row>
    <row r="115" spans="1:2" x14ac:dyDescent="0.25">
      <c r="A115" s="33">
        <v>114</v>
      </c>
      <c r="B115" s="34" t="s">
        <v>2292</v>
      </c>
    </row>
    <row r="116" spans="1:2" x14ac:dyDescent="0.25">
      <c r="A116" s="33">
        <v>115</v>
      </c>
      <c r="B116" s="34" t="s">
        <v>2293</v>
      </c>
    </row>
    <row r="117" spans="1:2" x14ac:dyDescent="0.25">
      <c r="A117" s="33">
        <v>116</v>
      </c>
      <c r="B117" s="34" t="s">
        <v>2294</v>
      </c>
    </row>
    <row r="118" spans="1:2" x14ac:dyDescent="0.25">
      <c r="A118" s="33">
        <v>117</v>
      </c>
      <c r="B118" s="34" t="s">
        <v>2295</v>
      </c>
    </row>
    <row r="119" spans="1:2" x14ac:dyDescent="0.25">
      <c r="A119" s="33">
        <v>118</v>
      </c>
      <c r="B119" s="34" t="s">
        <v>2296</v>
      </c>
    </row>
    <row r="120" spans="1:2" x14ac:dyDescent="0.25">
      <c r="A120" s="33">
        <v>119</v>
      </c>
      <c r="B120" s="34" t="s">
        <v>2297</v>
      </c>
    </row>
    <row r="121" spans="1:2" x14ac:dyDescent="0.25">
      <c r="A121" s="33">
        <v>120</v>
      </c>
      <c r="B121" s="34" t="s">
        <v>2298</v>
      </c>
    </row>
    <row r="122" spans="1:2" x14ac:dyDescent="0.25">
      <c r="A122" s="33">
        <v>121</v>
      </c>
      <c r="B122" s="34" t="s">
        <v>2299</v>
      </c>
    </row>
    <row r="123" spans="1:2" x14ac:dyDescent="0.25">
      <c r="A123" s="33">
        <v>122</v>
      </c>
      <c r="B123" s="10" t="s">
        <v>2300</v>
      </c>
    </row>
    <row r="124" spans="1:2" x14ac:dyDescent="0.25">
      <c r="A124" s="33">
        <v>123</v>
      </c>
      <c r="B124" s="10" t="s">
        <v>2301</v>
      </c>
    </row>
    <row r="125" spans="1:2" x14ac:dyDescent="0.25">
      <c r="A125" s="33">
        <v>124</v>
      </c>
      <c r="B125" s="10" t="s">
        <v>2302</v>
      </c>
    </row>
    <row r="126" spans="1:2" x14ac:dyDescent="0.25">
      <c r="A126" s="33">
        <v>125</v>
      </c>
      <c r="B126" s="10" t="s">
        <v>2303</v>
      </c>
    </row>
    <row r="127" spans="1:2" x14ac:dyDescent="0.25">
      <c r="A127" s="33">
        <v>126</v>
      </c>
      <c r="B127" s="10" t="s">
        <v>2304</v>
      </c>
    </row>
    <row r="128" spans="1:2" x14ac:dyDescent="0.25">
      <c r="A128" s="33">
        <v>127</v>
      </c>
      <c r="B128" s="10" t="s">
        <v>2314</v>
      </c>
    </row>
    <row r="129" spans="1:4" x14ac:dyDescent="0.25">
      <c r="A129" s="33">
        <v>128</v>
      </c>
      <c r="B129" s="10" t="s">
        <v>2305</v>
      </c>
    </row>
    <row r="130" spans="1:4" x14ac:dyDescent="0.25">
      <c r="A130" s="33">
        <v>129</v>
      </c>
      <c r="B130" s="10" t="s">
        <v>2306</v>
      </c>
    </row>
    <row r="131" spans="1:4" x14ac:dyDescent="0.25">
      <c r="A131" s="33">
        <v>130</v>
      </c>
      <c r="B131" s="10" t="s">
        <v>2360</v>
      </c>
    </row>
    <row r="132" spans="1:4" x14ac:dyDescent="0.25">
      <c r="A132" s="33">
        <v>131</v>
      </c>
      <c r="B132" s="10" t="s">
        <v>2361</v>
      </c>
    </row>
    <row r="133" spans="1:4" x14ac:dyDescent="0.25">
      <c r="A133" s="33">
        <v>132</v>
      </c>
      <c r="B133" s="10" t="s">
        <v>2362</v>
      </c>
    </row>
    <row r="134" spans="1:4" ht="15.75" thickBot="1" x14ac:dyDescent="0.3">
      <c r="A134" s="35">
        <v>133</v>
      </c>
      <c r="B134" s="36" t="s">
        <v>2314</v>
      </c>
    </row>
    <row r="135" spans="1:4" x14ac:dyDescent="0.25">
      <c r="C135" s="6"/>
      <c r="D135" s="6"/>
    </row>
  </sheetData>
  <phoneticPr fontId="2" type="noConversion"/>
  <conditionalFormatting sqref="B135:B1048576 B1:B123">
    <cfRule type="duplicateValues" dxfId="35" priority="1"/>
  </conditionalFormatting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2A97-22D7-4DA5-9FDF-515CA041D727}">
  <sheetPr codeName="Foglio2">
    <tabColor theme="9"/>
    <pageSetUpPr fitToPage="1"/>
  </sheetPr>
  <dimension ref="A1:L764"/>
  <sheetViews>
    <sheetView tabSelected="1" topLeftCell="C697" zoomScale="85" zoomScaleNormal="85" workbookViewId="0">
      <selection activeCell="F703" sqref="F703"/>
    </sheetView>
  </sheetViews>
  <sheetFormatPr defaultRowHeight="15" x14ac:dyDescent="0.25"/>
  <cols>
    <col min="1" max="1" width="10.7109375" style="6" bestFit="1" customWidth="1"/>
    <col min="2" max="2" width="25" style="6" bestFit="1" customWidth="1"/>
    <col min="3" max="3" width="24.42578125" customWidth="1"/>
    <col min="4" max="4" width="155.7109375" hidden="1" customWidth="1"/>
    <col min="5" max="5" width="87.85546875" bestFit="1" customWidth="1"/>
    <col min="6" max="6" width="137.5703125" bestFit="1" customWidth="1"/>
    <col min="7" max="8" width="29.140625" bestFit="1" customWidth="1"/>
    <col min="9" max="9" width="45.85546875" style="25" bestFit="1" customWidth="1"/>
    <col min="10" max="10" width="167.42578125" bestFit="1" customWidth="1"/>
    <col min="12" max="12" width="21" customWidth="1"/>
  </cols>
  <sheetData>
    <row r="1" spans="1:10" x14ac:dyDescent="0.25">
      <c r="A1" s="110" t="s">
        <v>21</v>
      </c>
      <c r="B1" s="111" t="s">
        <v>1292</v>
      </c>
      <c r="C1" s="111" t="s">
        <v>45</v>
      </c>
      <c r="D1" s="111" t="s">
        <v>46</v>
      </c>
      <c r="E1" s="111" t="s">
        <v>47</v>
      </c>
      <c r="F1" s="111" t="s">
        <v>48</v>
      </c>
      <c r="G1" s="111" t="s">
        <v>22</v>
      </c>
      <c r="H1" s="111" t="s">
        <v>23</v>
      </c>
      <c r="I1" s="7" t="s">
        <v>1778</v>
      </c>
      <c r="J1" s="7" t="s">
        <v>32</v>
      </c>
    </row>
    <row r="2" spans="1:10" x14ac:dyDescent="0.25">
      <c r="A2" s="2">
        <v>45380</v>
      </c>
      <c r="B2" s="16" t="s">
        <v>1299</v>
      </c>
      <c r="C2" s="1" t="s">
        <v>20</v>
      </c>
      <c r="D2" s="1" t="str">
        <f>E2&amp;" : "&amp;F2</f>
        <v>ABBANOA : https://extranet.abbanoa.it/</v>
      </c>
      <c r="E2" s="1" t="s">
        <v>116</v>
      </c>
      <c r="F2" s="1" t="s">
        <v>156</v>
      </c>
      <c r="G2" s="1" t="s">
        <v>1112</v>
      </c>
      <c r="H2" s="1" t="s">
        <v>1109</v>
      </c>
      <c r="I2" s="4" t="str">
        <f t="shared" ref="I2:I67" si="0">_xlfn.IFS(H2="NO","INVIO FORMAT ONLINE",H2="--","INVIO PROCEDURA PEC",H2="","",H2&lt;&gt;"","INVIO PROCEDURA ONLINE")</f>
        <v>INVIO PROCEDURA ONLINE</v>
      </c>
      <c r="J2" s="1"/>
    </row>
    <row r="3" spans="1:10" x14ac:dyDescent="0.25">
      <c r="A3" s="2">
        <v>45372</v>
      </c>
      <c r="B3" s="16" t="s">
        <v>1293</v>
      </c>
      <c r="C3" s="1" t="s">
        <v>20</v>
      </c>
      <c r="D3" s="1" t="str">
        <f>E3&amp;" : "&amp;F3</f>
        <v>ACOSET : https://appalti-acoset.maggiolicloud.it/PortaleAppalti/it/ppgare_registr.wp?_csrf=HBFHSW6G5SMYD9UVG04WZJ2OAG45GA5P</v>
      </c>
      <c r="E3" s="1" t="s">
        <v>268</v>
      </c>
      <c r="F3" s="1" t="s">
        <v>1289</v>
      </c>
      <c r="G3" s="1" t="s">
        <v>1112</v>
      </c>
      <c r="H3" s="1" t="s">
        <v>1290</v>
      </c>
      <c r="I3" s="4" t="str">
        <f t="shared" si="0"/>
        <v>INVIO PROCEDURA ONLINE</v>
      </c>
      <c r="J3" s="1" t="s">
        <v>1642</v>
      </c>
    </row>
    <row r="4" spans="1:10" x14ac:dyDescent="0.25">
      <c r="A4" s="2">
        <v>45292</v>
      </c>
      <c r="B4" s="16" t="s">
        <v>1303</v>
      </c>
      <c r="C4" s="1" t="s">
        <v>20</v>
      </c>
      <c r="D4" s="1" t="str">
        <f>E4&amp;" : "&amp;F4</f>
        <v>ACQUEDOTTO MEDIO TIRRENO : http://www.acquemediotirreno.it/</v>
      </c>
      <c r="E4" s="1" t="s">
        <v>122</v>
      </c>
      <c r="F4" s="1" t="s">
        <v>1643</v>
      </c>
      <c r="G4" s="1" t="s">
        <v>1118</v>
      </c>
      <c r="H4" s="1" t="s">
        <v>1118</v>
      </c>
      <c r="I4" s="4" t="str">
        <f t="shared" si="0"/>
        <v>INVIO PROCEDURA PEC</v>
      </c>
      <c r="J4" s="1" t="s">
        <v>1139</v>
      </c>
    </row>
    <row r="5" spans="1:10" x14ac:dyDescent="0.25">
      <c r="A5" s="2">
        <v>45492</v>
      </c>
      <c r="B5" s="16" t="s">
        <v>1294</v>
      </c>
      <c r="C5" s="1" t="s">
        <v>20</v>
      </c>
      <c r="D5" s="1"/>
      <c r="E5" s="1" t="s">
        <v>2540</v>
      </c>
      <c r="F5" s="1" t="s">
        <v>2542</v>
      </c>
      <c r="G5" s="1" t="s">
        <v>24</v>
      </c>
      <c r="H5" s="1" t="s">
        <v>2541</v>
      </c>
      <c r="I5" s="4" t="str">
        <f t="shared" si="0"/>
        <v>INVIO PROCEDURA ONLINE</v>
      </c>
      <c r="J5" s="1" t="s">
        <v>2535</v>
      </c>
    </row>
    <row r="6" spans="1:10" x14ac:dyDescent="0.25">
      <c r="A6" s="2">
        <v>45378</v>
      </c>
      <c r="B6" s="16" t="s">
        <v>1299</v>
      </c>
      <c r="C6" s="1" t="s">
        <v>20</v>
      </c>
      <c r="D6" s="1" t="str">
        <f t="shared" ref="D6:D35" si="1">E6&amp;" : "&amp;F6</f>
        <v>ALTO CALORE : https://altocalore.traspare.com/</v>
      </c>
      <c r="E6" s="1" t="s">
        <v>121</v>
      </c>
      <c r="F6" s="1" t="s">
        <v>142</v>
      </c>
      <c r="G6" s="1" t="s">
        <v>24</v>
      </c>
      <c r="H6" s="1" t="s">
        <v>1117</v>
      </c>
      <c r="I6" s="4" t="str">
        <f t="shared" si="0"/>
        <v>INVIO PROCEDURA ONLINE</v>
      </c>
      <c r="J6" s="1" t="s">
        <v>1641</v>
      </c>
    </row>
    <row r="7" spans="1:10" x14ac:dyDescent="0.25">
      <c r="A7" s="2">
        <v>45292</v>
      </c>
      <c r="B7" s="16" t="s">
        <v>1303</v>
      </c>
      <c r="C7" s="1" t="s">
        <v>20</v>
      </c>
      <c r="D7" s="1" t="str">
        <f t="shared" si="1"/>
        <v>BRACCIANO MARTIGIANO : https://parcobracciano.it/</v>
      </c>
      <c r="E7" s="1" t="s">
        <v>123</v>
      </c>
      <c r="F7" s="1" t="s">
        <v>143</v>
      </c>
      <c r="G7" s="1" t="s">
        <v>1118</v>
      </c>
      <c r="H7" s="1" t="s">
        <v>1118</v>
      </c>
      <c r="I7" s="4" t="str">
        <f t="shared" si="0"/>
        <v>INVIO PROCEDURA PEC</v>
      </c>
      <c r="J7" s="1"/>
    </row>
    <row r="8" spans="1:10" x14ac:dyDescent="0.25">
      <c r="A8" s="2">
        <v>45378</v>
      </c>
      <c r="B8" s="16" t="s">
        <v>1327</v>
      </c>
      <c r="C8" s="1" t="s">
        <v>20</v>
      </c>
      <c r="D8" s="1" t="str">
        <f t="shared" si="1"/>
        <v>CCAM : https://ccam.pro-q.it/</v>
      </c>
      <c r="E8" s="1" t="s">
        <v>120</v>
      </c>
      <c r="F8" s="1" t="s">
        <v>1116</v>
      </c>
      <c r="G8" s="1" t="s">
        <v>1114</v>
      </c>
      <c r="H8" s="1" t="s">
        <v>1115</v>
      </c>
      <c r="I8" s="4" t="str">
        <f t="shared" si="0"/>
        <v>INVIO PROCEDURA ONLINE</v>
      </c>
      <c r="J8" s="1" t="s">
        <v>40</v>
      </c>
    </row>
    <row r="9" spans="1:10" x14ac:dyDescent="0.25">
      <c r="A9" s="2">
        <v>45358</v>
      </c>
      <c r="B9" s="16" t="s">
        <v>1293</v>
      </c>
      <c r="C9" s="1" t="s">
        <v>20</v>
      </c>
      <c r="D9" s="1" t="str">
        <f t="shared" si="1"/>
        <v>CONTARINA SPA : https://gare.servizicontarina.it/</v>
      </c>
      <c r="E9" s="1" t="s">
        <v>117</v>
      </c>
      <c r="F9" s="1" t="s">
        <v>140</v>
      </c>
      <c r="G9" s="1" t="s">
        <v>1112</v>
      </c>
      <c r="H9" s="1" t="s">
        <v>1113</v>
      </c>
      <c r="I9" s="4" t="str">
        <f t="shared" si="0"/>
        <v>INVIO PROCEDURA ONLINE</v>
      </c>
      <c r="J9" s="1" t="s">
        <v>1640</v>
      </c>
    </row>
    <row r="10" spans="1:10" x14ac:dyDescent="0.25">
      <c r="A10" s="2">
        <v>45380</v>
      </c>
      <c r="B10" s="16" t="s">
        <v>1327</v>
      </c>
      <c r="C10" s="1" t="s">
        <v>20</v>
      </c>
      <c r="D10" s="1" t="str">
        <f t="shared" si="1"/>
        <v>HYDROGEA : https://gareappalti.hydrogea-pm.it</v>
      </c>
      <c r="E10" s="1" t="s">
        <v>119</v>
      </c>
      <c r="F10" s="1" t="s">
        <v>361</v>
      </c>
      <c r="G10" s="1" t="s">
        <v>1112</v>
      </c>
      <c r="H10" s="1" t="s">
        <v>1410</v>
      </c>
      <c r="I10" s="4" t="str">
        <f t="shared" si="0"/>
        <v>INVIO PROCEDURA ONLINE</v>
      </c>
      <c r="J10" s="1" t="s">
        <v>1503</v>
      </c>
    </row>
    <row r="11" spans="1:10" x14ac:dyDescent="0.25">
      <c r="A11" s="2">
        <v>45380</v>
      </c>
      <c r="B11" s="16" t="s">
        <v>1327</v>
      </c>
      <c r="C11" s="1" t="s">
        <v>20</v>
      </c>
      <c r="D11" s="1" t="str">
        <f t="shared" si="1"/>
        <v>INVITALIA : https://ingate.invitalia.it</v>
      </c>
      <c r="E11" s="1" t="s">
        <v>118</v>
      </c>
      <c r="F11" s="1" t="s">
        <v>141</v>
      </c>
      <c r="G11" s="1" t="s">
        <v>1110</v>
      </c>
      <c r="H11" s="1" t="s">
        <v>1111</v>
      </c>
      <c r="I11" s="4" t="str">
        <f t="shared" si="0"/>
        <v>INVIO PROCEDURA ONLINE</v>
      </c>
      <c r="J11" s="1"/>
    </row>
    <row r="12" spans="1:10" x14ac:dyDescent="0.25">
      <c r="A12" s="2">
        <v>45379</v>
      </c>
      <c r="B12" s="16" t="s">
        <v>1294</v>
      </c>
      <c r="C12" s="1" t="s">
        <v>20</v>
      </c>
      <c r="D12" s="1" t="str">
        <f t="shared" si="1"/>
        <v>NUOVE ACQUE : https://app.albofornitori.it/alboeproc/albo_nuoveacque</v>
      </c>
      <c r="E12" s="1" t="s">
        <v>115</v>
      </c>
      <c r="F12" s="1" t="s">
        <v>1639</v>
      </c>
      <c r="G12" s="1" t="s">
        <v>24</v>
      </c>
      <c r="H12" s="1" t="s">
        <v>2382</v>
      </c>
      <c r="I12" s="4" t="str">
        <f t="shared" si="0"/>
        <v>INVIO PROCEDURA ONLINE</v>
      </c>
      <c r="J12" s="1" t="s">
        <v>1853</v>
      </c>
    </row>
    <row r="13" spans="1:10" x14ac:dyDescent="0.25">
      <c r="A13" s="2">
        <v>45359</v>
      </c>
      <c r="B13" s="16" t="s">
        <v>1293</v>
      </c>
      <c r="C13" s="1" t="s">
        <v>7</v>
      </c>
      <c r="D13" s="1" t="str">
        <f t="shared" si="1"/>
        <v>AEROPORTI TOSCANA : https://albofornitori.toscana-aeroporti.com/PortaleAppalti/it/ppgare_auth.wp</v>
      </c>
      <c r="E13" s="1" t="s">
        <v>1317</v>
      </c>
      <c r="F13" s="1" t="s">
        <v>1306</v>
      </c>
      <c r="G13" s="1" t="s">
        <v>1112</v>
      </c>
      <c r="H13" s="1" t="s">
        <v>2335</v>
      </c>
      <c r="I13" s="4" t="str">
        <f t="shared" si="0"/>
        <v>INVIO PROCEDURA ONLINE</v>
      </c>
      <c r="J13" s="1"/>
    </row>
    <row r="14" spans="1:10" x14ac:dyDescent="0.25">
      <c r="A14" s="2">
        <v>45366</v>
      </c>
      <c r="B14" s="16" t="s">
        <v>1294</v>
      </c>
      <c r="C14" s="1" t="s">
        <v>7</v>
      </c>
      <c r="D14" s="1" t="str">
        <f t="shared" si="1"/>
        <v>AEROPORTO ABRUZZO : https://abruzzoairport.traspare.com/</v>
      </c>
      <c r="E14" s="1" t="s">
        <v>129</v>
      </c>
      <c r="F14" s="3" t="s">
        <v>149</v>
      </c>
      <c r="G14" s="1" t="s">
        <v>24</v>
      </c>
      <c r="H14" s="1" t="s">
        <v>1291</v>
      </c>
      <c r="I14" s="4" t="str">
        <f t="shared" si="0"/>
        <v>INVIO PROCEDURA ONLINE</v>
      </c>
      <c r="J14" s="1"/>
    </row>
    <row r="15" spans="1:10" x14ac:dyDescent="0.25">
      <c r="A15" s="2">
        <v>45363</v>
      </c>
      <c r="B15" s="16" t="s">
        <v>1298</v>
      </c>
      <c r="C15" s="1" t="s">
        <v>7</v>
      </c>
      <c r="D15" s="1" t="str">
        <f t="shared" si="1"/>
        <v>AEROPORTO DELLA CAMPANIA - GESAC : https://gesac-procurement.bravosolution.com/</v>
      </c>
      <c r="E15" s="1" t="s">
        <v>1316</v>
      </c>
      <c r="F15" s="1" t="s">
        <v>151</v>
      </c>
      <c r="G15" s="1" t="s">
        <v>1112</v>
      </c>
      <c r="H15" s="1" t="s">
        <v>1297</v>
      </c>
      <c r="I15" s="4" t="str">
        <f t="shared" si="0"/>
        <v>INVIO PROCEDURA ONLINE</v>
      </c>
      <c r="J15" s="1" t="s">
        <v>40</v>
      </c>
    </row>
    <row r="16" spans="1:10" ht="15" customHeight="1" x14ac:dyDescent="0.25">
      <c r="A16" s="2">
        <v>45372</v>
      </c>
      <c r="B16" s="16" t="s">
        <v>1294</v>
      </c>
      <c r="C16" s="1" t="s">
        <v>7</v>
      </c>
      <c r="D16" s="1" t="str">
        <f t="shared" si="1"/>
        <v>AEROPORTO DI ANCONA : https://anconainternationalairport.traspare.com</v>
      </c>
      <c r="E16" s="1" t="s">
        <v>128</v>
      </c>
      <c r="F16" s="1" t="s">
        <v>148</v>
      </c>
      <c r="G16" s="1" t="s">
        <v>24</v>
      </c>
      <c r="H16" s="1" t="s">
        <v>80</v>
      </c>
      <c r="I16" s="4" t="str">
        <f t="shared" si="0"/>
        <v>INVIO PROCEDURA ONLINE</v>
      </c>
      <c r="J16" s="1" t="s">
        <v>2726</v>
      </c>
    </row>
    <row r="17" spans="1:12" ht="15" customHeight="1" x14ac:dyDescent="0.25">
      <c r="A17" s="2">
        <v>45358</v>
      </c>
      <c r="B17" s="16" t="s">
        <v>1298</v>
      </c>
      <c r="C17" s="1" t="s">
        <v>7</v>
      </c>
      <c r="D17" s="1" t="str">
        <f t="shared" si="1"/>
        <v>AEROPORTO DI BERGAMO ORIO AL SERIO : https://acquistisacbo.bravosolution.com/</v>
      </c>
      <c r="E17" s="1" t="s">
        <v>124</v>
      </c>
      <c r="F17" s="1" t="s">
        <v>144</v>
      </c>
      <c r="G17" s="1" t="s">
        <v>1112</v>
      </c>
      <c r="H17" s="1" t="s">
        <v>1119</v>
      </c>
      <c r="I17" s="4" t="str">
        <f t="shared" si="0"/>
        <v>INVIO PROCEDURA ONLINE</v>
      </c>
      <c r="J17" s="1" t="s">
        <v>1504</v>
      </c>
    </row>
    <row r="18" spans="1:12" ht="15" customHeight="1" x14ac:dyDescent="0.25">
      <c r="A18" s="2">
        <v>45365</v>
      </c>
      <c r="B18" s="16" t="s">
        <v>1301</v>
      </c>
      <c r="C18" s="1" t="s">
        <v>7</v>
      </c>
      <c r="D18" s="1" t="str">
        <f t="shared" si="1"/>
        <v>AEROPORTO DI BOLOGNA : https://bologna-airport.acquistitelematici.it/</v>
      </c>
      <c r="E18" s="1" t="s">
        <v>135</v>
      </c>
      <c r="F18" s="1" t="s">
        <v>1302</v>
      </c>
      <c r="G18" s="1" t="s">
        <v>24</v>
      </c>
      <c r="H18" s="1" t="s">
        <v>1132</v>
      </c>
      <c r="I18" s="4" t="str">
        <f t="shared" si="0"/>
        <v>INVIO PROCEDURA ONLINE</v>
      </c>
      <c r="J18" s="1" t="s">
        <v>1649</v>
      </c>
    </row>
    <row r="19" spans="1:12" x14ac:dyDescent="0.25">
      <c r="A19" s="2">
        <v>45363</v>
      </c>
      <c r="B19" s="16" t="s">
        <v>1299</v>
      </c>
      <c r="C19" s="1" t="s">
        <v>7</v>
      </c>
      <c r="D19" s="1" t="str">
        <f t="shared" si="1"/>
        <v>AEROPORTO DI CAGLIARI : https://sogaer.acquistitelematici.it/</v>
      </c>
      <c r="E19" s="1" t="s">
        <v>132</v>
      </c>
      <c r="F19" s="1" t="s">
        <v>153</v>
      </c>
      <c r="G19" s="1" t="s">
        <v>24</v>
      </c>
      <c r="H19" s="1" t="s">
        <v>1300</v>
      </c>
      <c r="I19" s="4" t="str">
        <f t="shared" si="0"/>
        <v>INVIO PROCEDURA ONLINE</v>
      </c>
      <c r="J19" s="1" t="s">
        <v>1645</v>
      </c>
    </row>
    <row r="20" spans="1:12" x14ac:dyDescent="0.25">
      <c r="A20" s="2">
        <v>45363</v>
      </c>
      <c r="B20" s="16" t="s">
        <v>1299</v>
      </c>
      <c r="C20" s="1" t="s">
        <v>7</v>
      </c>
      <c r="D20" s="1" t="str">
        <f t="shared" si="1"/>
        <v>AEROPORTO DI CATANIA : https://gare.aeroporto.catania.it/</v>
      </c>
      <c r="E20" s="1" t="s">
        <v>131</v>
      </c>
      <c r="F20" s="1" t="s">
        <v>152</v>
      </c>
      <c r="G20" s="1" t="s">
        <v>36</v>
      </c>
      <c r="H20" s="1" t="s">
        <v>1129</v>
      </c>
      <c r="I20" s="4" t="str">
        <f t="shared" si="0"/>
        <v>INVIO PROCEDURA ONLINE</v>
      </c>
      <c r="J20" s="1" t="s">
        <v>1130</v>
      </c>
    </row>
    <row r="21" spans="1:12" x14ac:dyDescent="0.25">
      <c r="A21" s="2">
        <v>45365</v>
      </c>
      <c r="B21" s="16" t="s">
        <v>1299</v>
      </c>
      <c r="C21" s="1" t="s">
        <v>7</v>
      </c>
      <c r="D21" s="1" t="str">
        <f t="shared" si="1"/>
        <v>AEROPORTO DI CIVITAVECCHIA : https://portmobility.acquistitelematici.it</v>
      </c>
      <c r="E21" s="1" t="s">
        <v>158</v>
      </c>
      <c r="F21" s="1" t="s">
        <v>303</v>
      </c>
      <c r="G21" s="1" t="s">
        <v>24</v>
      </c>
      <c r="H21" s="1" t="s">
        <v>85</v>
      </c>
      <c r="I21" s="4" t="str">
        <f t="shared" si="0"/>
        <v>INVIO PROCEDURA ONLINE</v>
      </c>
      <c r="J21" s="1" t="s">
        <v>1650</v>
      </c>
    </row>
    <row r="22" spans="1:12" x14ac:dyDescent="0.25">
      <c r="A22" s="2">
        <v>45292</v>
      </c>
      <c r="B22" s="16" t="s">
        <v>1303</v>
      </c>
      <c r="C22" s="1" t="s">
        <v>7</v>
      </c>
      <c r="D22" s="1" t="str">
        <f t="shared" si="1"/>
        <v>AEROPORTO DI CUNEO : https://aeroporto.cuneo.it</v>
      </c>
      <c r="E22" s="1" t="s">
        <v>136</v>
      </c>
      <c r="F22" s="1" t="s">
        <v>155</v>
      </c>
      <c r="G22" s="1" t="s">
        <v>1118</v>
      </c>
      <c r="H22" s="1" t="s">
        <v>1118</v>
      </c>
      <c r="I22" s="4" t="str">
        <f t="shared" si="0"/>
        <v>INVIO PROCEDURA PEC</v>
      </c>
      <c r="J22" s="1" t="s">
        <v>1133</v>
      </c>
    </row>
    <row r="23" spans="1:12" x14ac:dyDescent="0.25">
      <c r="A23" s="2">
        <v>45292</v>
      </c>
      <c r="B23" s="16" t="s">
        <v>1303</v>
      </c>
      <c r="C23" s="1" t="s">
        <v>7</v>
      </c>
      <c r="D23" s="1" t="str">
        <f t="shared" si="1"/>
        <v>AEROPORTO DI FANO : https://aeroportodifano.it</v>
      </c>
      <c r="E23" s="1" t="s">
        <v>159</v>
      </c>
      <c r="F23" s="3" t="s">
        <v>362</v>
      </c>
      <c r="G23" s="1" t="s">
        <v>1118</v>
      </c>
      <c r="H23" s="1" t="s">
        <v>1118</v>
      </c>
      <c r="I23" s="4" t="str">
        <f t="shared" si="0"/>
        <v>INVIO PROCEDURA PEC</v>
      </c>
      <c r="J23" s="1"/>
    </row>
    <row r="24" spans="1:12" x14ac:dyDescent="0.25">
      <c r="A24" s="2">
        <v>45292</v>
      </c>
      <c r="B24" s="16" t="s">
        <v>1303</v>
      </c>
      <c r="C24" s="1" t="s">
        <v>7</v>
      </c>
      <c r="D24" s="1" t="str">
        <f t="shared" si="1"/>
        <v>AEROPORTO DI FORLÌ : https://www.forli-airport.com/societa/fornitori/</v>
      </c>
      <c r="E24" s="1" t="s">
        <v>2406</v>
      </c>
      <c r="F24" s="1" t="s">
        <v>1305</v>
      </c>
      <c r="G24" s="1" t="s">
        <v>1118</v>
      </c>
      <c r="H24" s="1" t="s">
        <v>1118</v>
      </c>
      <c r="I24" s="4" t="str">
        <f t="shared" si="0"/>
        <v>INVIO PROCEDURA PEC</v>
      </c>
      <c r="J24" s="1"/>
    </row>
    <row r="25" spans="1:12" x14ac:dyDescent="0.25">
      <c r="A25" s="2">
        <v>45369</v>
      </c>
      <c r="B25" s="16" t="s">
        <v>1299</v>
      </c>
      <c r="C25" s="1" t="s">
        <v>7</v>
      </c>
      <c r="D25" s="1" t="str">
        <f t="shared" si="1"/>
        <v>AEROPORTO DI GENOVA : https://airportgenova-appalti.maggiolicloud.it/</v>
      </c>
      <c r="E25" s="1" t="s">
        <v>126</v>
      </c>
      <c r="F25" s="1" t="s">
        <v>145</v>
      </c>
      <c r="G25" s="1" t="s">
        <v>36</v>
      </c>
      <c r="H25" s="1" t="s">
        <v>2008</v>
      </c>
      <c r="I25" s="4" t="str">
        <f t="shared" si="0"/>
        <v>INVIO PROCEDURA ONLINE</v>
      </c>
      <c r="J25" s="1"/>
      <c r="L25" s="6"/>
    </row>
    <row r="26" spans="1:12" x14ac:dyDescent="0.25">
      <c r="A26" s="2">
        <v>45292</v>
      </c>
      <c r="B26" s="16" t="s">
        <v>1303</v>
      </c>
      <c r="C26" s="1" t="s">
        <v>7</v>
      </c>
      <c r="D26" s="1" t="str">
        <f t="shared" si="1"/>
        <v>AEROPORTO DI GORIZIA : https://aeroportogorizia.it/bandi-e-gare/</v>
      </c>
      <c r="E26" s="1" t="s">
        <v>137</v>
      </c>
      <c r="F26" s="1" t="s">
        <v>1304</v>
      </c>
      <c r="G26" s="1" t="s">
        <v>1118</v>
      </c>
      <c r="H26" s="1" t="s">
        <v>1118</v>
      </c>
      <c r="I26" s="4" t="str">
        <f t="shared" si="0"/>
        <v>INVIO PROCEDURA PEC</v>
      </c>
      <c r="J26" s="1"/>
    </row>
    <row r="27" spans="1:12" x14ac:dyDescent="0.25">
      <c r="A27" s="2">
        <v>45363</v>
      </c>
      <c r="B27" s="16" t="s">
        <v>1293</v>
      </c>
      <c r="C27" s="1" t="s">
        <v>7</v>
      </c>
      <c r="D27" s="1" t="str">
        <f t="shared" si="1"/>
        <v>AEROPORTO DI LAMEZIA : https://portaleappalti.sacal.it/PortaleAppalti/it/ppgare_auth.wp</v>
      </c>
      <c r="E27" s="1" t="s">
        <v>130</v>
      </c>
      <c r="F27" s="1" t="s">
        <v>1127</v>
      </c>
      <c r="G27" s="1" t="s">
        <v>1112</v>
      </c>
      <c r="H27" s="1" t="s">
        <v>1128</v>
      </c>
      <c r="I27" s="4" t="str">
        <f t="shared" si="0"/>
        <v>INVIO PROCEDURA ONLINE</v>
      </c>
      <c r="J27" s="1" t="s">
        <v>1645</v>
      </c>
    </row>
    <row r="28" spans="1:12" x14ac:dyDescent="0.25">
      <c r="A28" s="2">
        <v>45414</v>
      </c>
      <c r="B28" s="16" t="s">
        <v>1301</v>
      </c>
      <c r="C28" s="1" t="s">
        <v>7</v>
      </c>
      <c r="D28" s="1" t="str">
        <f t="shared" si="1"/>
        <v>AEROPORTO DI MALPENSA : https://seamilano.bravosolution.com/esop/guest/login.do?_ncp=1714657198952.1695001-1</v>
      </c>
      <c r="E28" s="1" t="s">
        <v>1743</v>
      </c>
      <c r="F28" s="1" t="s">
        <v>1754</v>
      </c>
      <c r="G28" s="1" t="s">
        <v>1744</v>
      </c>
      <c r="H28" s="1" t="s">
        <v>2677</v>
      </c>
      <c r="I28" s="4" t="str">
        <f t="shared" si="0"/>
        <v>INVIO PROCEDURA ONLINE</v>
      </c>
      <c r="J28" s="1"/>
    </row>
    <row r="29" spans="1:12" x14ac:dyDescent="0.25">
      <c r="A29" s="2">
        <f ca="1">TODAY()-22</f>
        <v>45488</v>
      </c>
      <c r="B29" s="16" t="s">
        <v>1299</v>
      </c>
      <c r="C29" s="1" t="s">
        <v>7</v>
      </c>
      <c r="D29" s="1" t="str">
        <f t="shared" si="1"/>
        <v>AEROPORTO DI PALERMO- GESAP : https://portaleappalti.gesap.it</v>
      </c>
      <c r="E29" s="1" t="s">
        <v>157</v>
      </c>
      <c r="F29" s="1" t="s">
        <v>302</v>
      </c>
      <c r="G29" s="1" t="s">
        <v>1112</v>
      </c>
      <c r="H29" s="1" t="s">
        <v>1135</v>
      </c>
      <c r="I29" s="4" t="str">
        <f t="shared" si="0"/>
        <v>INVIO PROCEDURA ONLINE</v>
      </c>
      <c r="J29" s="1"/>
    </row>
    <row r="30" spans="1:12" x14ac:dyDescent="0.25">
      <c r="A30" s="2">
        <v>45373</v>
      </c>
      <c r="B30" s="16" t="s">
        <v>1299</v>
      </c>
      <c r="C30" s="1" t="s">
        <v>7</v>
      </c>
      <c r="D30" s="1" t="str">
        <f t="shared" si="1"/>
        <v>AEROPORTO DI PARMA  : https://parma-airport.acquistitelematici.it</v>
      </c>
      <c r="E30" s="1" t="s">
        <v>133</v>
      </c>
      <c r="F30" s="1" t="s">
        <v>154</v>
      </c>
      <c r="G30" s="1" t="s">
        <v>24</v>
      </c>
      <c r="H30" s="1" t="s">
        <v>1648</v>
      </c>
      <c r="I30" s="4" t="str">
        <f t="shared" si="0"/>
        <v>INVIO PROCEDURA ONLINE</v>
      </c>
      <c r="J30" s="1" t="s">
        <v>1645</v>
      </c>
    </row>
    <row r="31" spans="1:12" x14ac:dyDescent="0.25">
      <c r="A31" s="2">
        <v>45372</v>
      </c>
      <c r="B31" s="16" t="s">
        <v>1298</v>
      </c>
      <c r="C31" s="1" t="s">
        <v>7</v>
      </c>
      <c r="D31" s="1" t="str">
        <f t="shared" si="1"/>
        <v>AEROPORTO DI TORINO : https://app.albofornitori.it/alboeproc/albo_sagat</v>
      </c>
      <c r="E31" s="1" t="s">
        <v>125</v>
      </c>
      <c r="F31" s="1" t="s">
        <v>1121</v>
      </c>
      <c r="G31" s="1" t="s">
        <v>24</v>
      </c>
      <c r="H31" s="1" t="s">
        <v>1122</v>
      </c>
      <c r="I31" s="4" t="str">
        <f t="shared" si="0"/>
        <v>INVIO PROCEDURA ONLINE</v>
      </c>
      <c r="J31" s="1"/>
    </row>
    <row r="32" spans="1:12" x14ac:dyDescent="0.25">
      <c r="A32" s="2">
        <v>45359</v>
      </c>
      <c r="B32" s="16" t="s">
        <v>1299</v>
      </c>
      <c r="C32" s="1" t="s">
        <v>7</v>
      </c>
      <c r="D32" s="1" t="str">
        <f t="shared" si="1"/>
        <v>AEROPORTO DI TRIESTE : https://e-procurement.triesteairport.it/</v>
      </c>
      <c r="E32" s="1" t="s">
        <v>127</v>
      </c>
      <c r="F32" s="1" t="s">
        <v>146</v>
      </c>
      <c r="G32" s="1" t="s">
        <v>24</v>
      </c>
      <c r="H32" s="1" t="s">
        <v>1644</v>
      </c>
      <c r="I32" s="4" t="str">
        <f t="shared" si="0"/>
        <v>INVIO PROCEDURA ONLINE</v>
      </c>
      <c r="J32" s="1"/>
      <c r="L32" s="6"/>
    </row>
    <row r="33" spans="1:12" x14ac:dyDescent="0.25">
      <c r="A33" s="2">
        <v>45373</v>
      </c>
      <c r="B33" s="16" t="s">
        <v>1323</v>
      </c>
      <c r="C33" s="1" t="s">
        <v>7</v>
      </c>
      <c r="D33" s="1" t="str">
        <f t="shared" si="1"/>
        <v>AEROPORTO DI VENEZIA/TREVISO/VERONA/BRESCIA : https://save-procurement.bravosolution.com/web/login.html</v>
      </c>
      <c r="E33" s="1" t="s">
        <v>1318</v>
      </c>
      <c r="F33" s="1" t="s">
        <v>147</v>
      </c>
      <c r="G33" s="1" t="s">
        <v>1307</v>
      </c>
      <c r="H33" s="1" t="s">
        <v>1120</v>
      </c>
      <c r="I33" s="4" t="str">
        <f t="shared" si="0"/>
        <v>INVIO PROCEDURA ONLINE</v>
      </c>
      <c r="J33" s="1" t="s">
        <v>1852</v>
      </c>
    </row>
    <row r="34" spans="1:12" x14ac:dyDescent="0.25">
      <c r="A34" s="2">
        <v>45377</v>
      </c>
      <c r="B34" s="16" t="s">
        <v>1293</v>
      </c>
      <c r="C34" s="1" t="s">
        <v>7</v>
      </c>
      <c r="D34" s="1" t="str">
        <f t="shared" si="1"/>
        <v>AEROPORTO ROMA : https://www.sg.adr.it/</v>
      </c>
      <c r="E34" s="1" t="s">
        <v>134</v>
      </c>
      <c r="F34" s="1" t="s">
        <v>150</v>
      </c>
      <c r="G34" s="1" t="s">
        <v>24</v>
      </c>
      <c r="H34" s="1" t="s">
        <v>2367</v>
      </c>
      <c r="I34" s="4" t="str">
        <f t="shared" si="0"/>
        <v>INVIO PROCEDURA ONLINE</v>
      </c>
      <c r="J34" s="1" t="s">
        <v>1342</v>
      </c>
    </row>
    <row r="35" spans="1:12" x14ac:dyDescent="0.25">
      <c r="A35" s="2">
        <f ca="1">TODAY()-17</f>
        <v>45493</v>
      </c>
      <c r="B35" s="16" t="s">
        <v>1299</v>
      </c>
      <c r="C35" s="1" t="s">
        <v>7</v>
      </c>
      <c r="D35" s="1" t="str">
        <f t="shared" si="1"/>
        <v>AIRGEST : https://airgest.acquistitelematici.it/profile/update</v>
      </c>
      <c r="E35" s="1" t="s">
        <v>210</v>
      </c>
      <c r="F35" s="1" t="s">
        <v>378</v>
      </c>
      <c r="G35" s="1" t="s">
        <v>24</v>
      </c>
      <c r="H35" s="1" t="s">
        <v>1191</v>
      </c>
      <c r="I35" s="4" t="str">
        <f t="shared" si="0"/>
        <v>INVIO PROCEDURA ONLINE</v>
      </c>
      <c r="J35" s="1" t="s">
        <v>1651</v>
      </c>
    </row>
    <row r="36" spans="1:12" x14ac:dyDescent="0.25">
      <c r="A36" s="2">
        <v>45492</v>
      </c>
      <c r="B36" s="16" t="s">
        <v>1299</v>
      </c>
      <c r="C36" s="1" t="s">
        <v>7</v>
      </c>
      <c r="D36" s="1"/>
      <c r="E36" s="1" t="s">
        <v>2543</v>
      </c>
      <c r="F36" s="1" t="s">
        <v>2544</v>
      </c>
      <c r="G36" s="1" t="s">
        <v>24</v>
      </c>
      <c r="H36" s="1" t="s">
        <v>2545</v>
      </c>
      <c r="I36" s="4" t="str">
        <f t="shared" si="0"/>
        <v>INVIO PROCEDURA ONLINE</v>
      </c>
      <c r="J36" s="1" t="s">
        <v>2535</v>
      </c>
      <c r="L36" s="6"/>
    </row>
    <row r="37" spans="1:12" x14ac:dyDescent="0.25">
      <c r="A37" s="2">
        <v>45372</v>
      </c>
      <c r="B37" s="16" t="s">
        <v>1299</v>
      </c>
      <c r="C37" s="1" t="s">
        <v>7</v>
      </c>
      <c r="D37" s="1" t="str">
        <f t="shared" ref="D37:D48" si="2">E37&amp;" : "&amp;F37</f>
        <v>SOGEAAL AEROPORTO DI ALGHERO : https://sogeaal.acquistitelematici.it</v>
      </c>
      <c r="E37" s="1" t="s">
        <v>138</v>
      </c>
      <c r="F37" s="1" t="s">
        <v>301</v>
      </c>
      <c r="G37" s="1" t="s">
        <v>24</v>
      </c>
      <c r="H37" s="1" t="s">
        <v>1134</v>
      </c>
      <c r="I37" s="4" t="str">
        <f t="shared" si="0"/>
        <v>INVIO PROCEDURA ONLINE</v>
      </c>
      <c r="J37" s="1"/>
    </row>
    <row r="38" spans="1:12" x14ac:dyDescent="0.25">
      <c r="A38" s="2">
        <f ca="1">TODAY()-18</f>
        <v>45492</v>
      </c>
      <c r="B38" s="16" t="s">
        <v>1293</v>
      </c>
      <c r="C38" s="1" t="s">
        <v>34</v>
      </c>
      <c r="D38" s="1" t="str">
        <f t="shared" si="2"/>
        <v>ARCA - SINTEL - ASL LOMBARDIA : https://www.ariaspa.it/wps/portal/Aria/</v>
      </c>
      <c r="E38" s="1" t="s">
        <v>1446</v>
      </c>
      <c r="F38" s="1" t="s">
        <v>2452</v>
      </c>
      <c r="G38" s="1" t="s">
        <v>1152</v>
      </c>
      <c r="H38" s="1" t="s">
        <v>1438</v>
      </c>
      <c r="I38" s="4" t="str">
        <f t="shared" si="0"/>
        <v>INVIO PROCEDURA ONLINE</v>
      </c>
      <c r="J38" s="1"/>
    </row>
    <row r="39" spans="1:12" x14ac:dyDescent="0.25">
      <c r="A39" s="2">
        <v>45384</v>
      </c>
      <c r="B39" s="16" t="s">
        <v>1423</v>
      </c>
      <c r="C39" s="1" t="s">
        <v>34</v>
      </c>
      <c r="D39" s="1" t="str">
        <f t="shared" si="2"/>
        <v>ASL 2 LIGURIA : https://portalefornitori.asl2.liguria.it/</v>
      </c>
      <c r="E39" s="1" t="s">
        <v>632</v>
      </c>
      <c r="F39" s="1" t="s">
        <v>947</v>
      </c>
      <c r="G39" s="1"/>
      <c r="H39" s="1"/>
      <c r="I39" s="4" t="str">
        <f t="shared" si="0"/>
        <v/>
      </c>
      <c r="J39" s="1"/>
    </row>
    <row r="40" spans="1:12" x14ac:dyDescent="0.25">
      <c r="A40" s="2">
        <v>45384</v>
      </c>
      <c r="B40" s="16" t="s">
        <v>1423</v>
      </c>
      <c r="C40" s="1" t="s">
        <v>34</v>
      </c>
      <c r="D40" s="1" t="str">
        <f t="shared" si="2"/>
        <v>ASL AVELLINO : https://aslavellino-appalti.maggiolicloud.it/</v>
      </c>
      <c r="E40" s="1" t="s">
        <v>630</v>
      </c>
      <c r="F40" s="1" t="s">
        <v>946</v>
      </c>
      <c r="G40" s="1" t="s">
        <v>1112</v>
      </c>
      <c r="H40" s="1"/>
      <c r="I40" s="4" t="str">
        <f t="shared" si="0"/>
        <v/>
      </c>
      <c r="J40" s="1"/>
    </row>
    <row r="41" spans="1:12" x14ac:dyDescent="0.25">
      <c r="A41" s="2">
        <v>45384</v>
      </c>
      <c r="B41" s="16" t="s">
        <v>1299</v>
      </c>
      <c r="C41" s="1" t="s">
        <v>34</v>
      </c>
      <c r="D41" s="1" t="str">
        <f t="shared" si="2"/>
        <v>ASL BENEVENTO : https://aslbenevento.acquistitelematici.it/</v>
      </c>
      <c r="E41" s="1" t="s">
        <v>626</v>
      </c>
      <c r="F41" s="1" t="s">
        <v>943</v>
      </c>
      <c r="G41" s="1" t="s">
        <v>24</v>
      </c>
      <c r="H41" s="1" t="s">
        <v>1421</v>
      </c>
      <c r="I41" s="4" t="str">
        <f t="shared" si="0"/>
        <v>INVIO PROCEDURA ONLINE</v>
      </c>
      <c r="J41" s="1" t="s">
        <v>1651</v>
      </c>
    </row>
    <row r="42" spans="1:12" x14ac:dyDescent="0.25">
      <c r="A42" s="2">
        <v>45506</v>
      </c>
      <c r="B42" s="16" t="s">
        <v>1327</v>
      </c>
      <c r="C42" s="1" t="s">
        <v>34</v>
      </c>
      <c r="D42" s="1"/>
      <c r="E42" s="1" t="s">
        <v>634</v>
      </c>
      <c r="F42" s="1" t="s">
        <v>2744</v>
      </c>
      <c r="G42" s="1" t="s">
        <v>24</v>
      </c>
      <c r="H42" s="1" t="s">
        <v>2748</v>
      </c>
      <c r="I42" s="4" t="str">
        <f t="shared" si="0"/>
        <v>INVIO PROCEDURA ONLINE</v>
      </c>
      <c r="J42" s="1" t="s">
        <v>2749</v>
      </c>
    </row>
    <row r="43" spans="1:12" x14ac:dyDescent="0.25">
      <c r="A43" s="2">
        <v>45384</v>
      </c>
      <c r="B43" s="16" t="s">
        <v>1299</v>
      </c>
      <c r="C43" s="1" t="s">
        <v>34</v>
      </c>
      <c r="D43" s="1" t="str">
        <f t="shared" si="2"/>
        <v>ASI CASERTA : https://app.albofornitori.it/alboeproc/albo_asicaserta</v>
      </c>
      <c r="E43" s="1" t="s">
        <v>2743</v>
      </c>
      <c r="F43" s="1" t="s">
        <v>949</v>
      </c>
      <c r="G43" s="1" t="s">
        <v>24</v>
      </c>
      <c r="H43" s="1" t="s">
        <v>1429</v>
      </c>
      <c r="I43" s="4" t="str">
        <f t="shared" si="0"/>
        <v>INVIO PROCEDURA ONLINE</v>
      </c>
      <c r="J43" s="1" t="s">
        <v>1651</v>
      </c>
    </row>
    <row r="44" spans="1:12" x14ac:dyDescent="0.25">
      <c r="A44" s="2">
        <v>45384</v>
      </c>
      <c r="B44" s="16" t="s">
        <v>1437</v>
      </c>
      <c r="C44" s="1" t="s">
        <v>34</v>
      </c>
      <c r="D44" s="1" t="str">
        <f t="shared" si="2"/>
        <v>ASL LATINA : REGISTRAZIONE PORTALE S.TEL.LA : HTTPS://STELLA.REGIONE.LAZIO.IT/P : https://stella.regione.lazio.it/Portale/registrazione</v>
      </c>
      <c r="E44" s="1" t="s">
        <v>2407</v>
      </c>
      <c r="F44" s="1" t="s">
        <v>950</v>
      </c>
      <c r="G44" s="1"/>
      <c r="H44" s="1"/>
      <c r="I44" s="4" t="str">
        <f t="shared" si="0"/>
        <v/>
      </c>
      <c r="J44" s="1"/>
    </row>
    <row r="45" spans="1:12" x14ac:dyDescent="0.25">
      <c r="A45" s="2">
        <v>45384</v>
      </c>
      <c r="B45" s="16" t="s">
        <v>1299</v>
      </c>
      <c r="C45" s="1" t="s">
        <v>34</v>
      </c>
      <c r="D45" s="1" t="str">
        <f t="shared" si="2"/>
        <v>ASL MATERA : https://app.albofornitori.it/alboeproc/albo_asmbasilicata</v>
      </c>
      <c r="E45" s="1" t="s">
        <v>633</v>
      </c>
      <c r="F45" s="1" t="s">
        <v>948</v>
      </c>
      <c r="G45" s="1" t="s">
        <v>24</v>
      </c>
      <c r="H45" s="1" t="s">
        <v>1428</v>
      </c>
      <c r="I45" s="4" t="str">
        <f t="shared" si="0"/>
        <v>INVIO PROCEDURA ONLINE</v>
      </c>
      <c r="J45" s="1" t="s">
        <v>1651</v>
      </c>
    </row>
    <row r="46" spans="1:12" x14ac:dyDescent="0.25">
      <c r="A46" s="2">
        <v>45446</v>
      </c>
      <c r="B46" s="16" t="s">
        <v>1299</v>
      </c>
      <c r="C46" s="1" t="s">
        <v>34</v>
      </c>
      <c r="D46" s="1" t="str">
        <f t="shared" si="2"/>
        <v>ASL NAPOLI : https://aslnapoli1centro.acquistitelematici.it/</v>
      </c>
      <c r="E46" s="1" t="s">
        <v>625</v>
      </c>
      <c r="F46" s="1" t="s">
        <v>942</v>
      </c>
      <c r="G46" s="1" t="s">
        <v>24</v>
      </c>
      <c r="H46" s="1" t="s">
        <v>1411</v>
      </c>
      <c r="I46" s="4" t="str">
        <f t="shared" si="0"/>
        <v>INVIO PROCEDURA ONLINE</v>
      </c>
      <c r="J46" s="1" t="s">
        <v>1651</v>
      </c>
    </row>
    <row r="47" spans="1:12" x14ac:dyDescent="0.25">
      <c r="A47" s="2">
        <v>45384</v>
      </c>
      <c r="B47" s="16" t="s">
        <v>1294</v>
      </c>
      <c r="C47" s="1" t="s">
        <v>34</v>
      </c>
      <c r="D47" s="1" t="str">
        <f t="shared" si="2"/>
        <v>ASL NAPOLI 2 NORD : https://aslnapoli2nord.traspare.com/employees</v>
      </c>
      <c r="E47" s="1" t="s">
        <v>631</v>
      </c>
      <c r="F47" s="1" t="s">
        <v>1426</v>
      </c>
      <c r="G47" s="1" t="s">
        <v>24</v>
      </c>
      <c r="H47" s="1" t="s">
        <v>1425</v>
      </c>
      <c r="I47" s="4" t="str">
        <f t="shared" si="0"/>
        <v>INVIO PROCEDURA ONLINE</v>
      </c>
      <c r="J47" s="1" t="s">
        <v>2727</v>
      </c>
    </row>
    <row r="48" spans="1:12" x14ac:dyDescent="0.25">
      <c r="A48" s="2">
        <v>45384</v>
      </c>
      <c r="B48" s="16" t="s">
        <v>1299</v>
      </c>
      <c r="C48" s="1" t="s">
        <v>34</v>
      </c>
      <c r="D48" s="1" t="str">
        <f t="shared" si="2"/>
        <v>ASL PESCARA : https://app.albofornitori.it/alboeproc/albo_aslpescara</v>
      </c>
      <c r="E48" s="1" t="s">
        <v>1319</v>
      </c>
      <c r="F48" s="1" t="s">
        <v>1431</v>
      </c>
      <c r="G48" s="1" t="s">
        <v>24</v>
      </c>
      <c r="H48" s="1" t="s">
        <v>1432</v>
      </c>
      <c r="I48" s="4" t="str">
        <f t="shared" si="0"/>
        <v>INVIO PROCEDURA ONLINE</v>
      </c>
      <c r="J48" s="1" t="s">
        <v>1651</v>
      </c>
    </row>
    <row r="49" spans="1:10" x14ac:dyDescent="0.25">
      <c r="A49" s="2">
        <v>45497</v>
      </c>
      <c r="B49" s="16" t="s">
        <v>1299</v>
      </c>
      <c r="C49" s="1" t="s">
        <v>34</v>
      </c>
      <c r="D49" s="1"/>
      <c r="E49" s="1" t="s">
        <v>2589</v>
      </c>
      <c r="F49" s="1" t="s">
        <v>2590</v>
      </c>
      <c r="G49" s="1" t="s">
        <v>24</v>
      </c>
      <c r="H49" s="1" t="s">
        <v>2591</v>
      </c>
      <c r="I49" s="4" t="str">
        <f t="shared" si="0"/>
        <v>INVIO PROCEDURA ONLINE</v>
      </c>
      <c r="J49" s="1" t="s">
        <v>2586</v>
      </c>
    </row>
    <row r="50" spans="1:10" x14ac:dyDescent="0.25">
      <c r="A50" s="2">
        <v>45384</v>
      </c>
      <c r="B50" s="16" t="s">
        <v>1299</v>
      </c>
      <c r="C50" s="1" t="s">
        <v>34</v>
      </c>
      <c r="D50" s="1" t="str">
        <f>E50&amp;" : "&amp;F50</f>
        <v>ASL ROMA 4 : https://app.albofornitori.it/alboeproc/albo_aslroma4</v>
      </c>
      <c r="E50" s="1" t="s">
        <v>1419</v>
      </c>
      <c r="F50" s="1" t="s">
        <v>1420</v>
      </c>
      <c r="G50" s="1" t="s">
        <v>24</v>
      </c>
      <c r="H50" s="1" t="s">
        <v>1418</v>
      </c>
      <c r="I50" s="4" t="str">
        <f t="shared" si="0"/>
        <v>INVIO PROCEDURA ONLINE</v>
      </c>
      <c r="J50" s="1" t="s">
        <v>1651</v>
      </c>
    </row>
    <row r="51" spans="1:10" x14ac:dyDescent="0.25">
      <c r="A51" s="2">
        <v>45384</v>
      </c>
      <c r="B51" s="16" t="s">
        <v>1423</v>
      </c>
      <c r="C51" s="1" t="s">
        <v>34</v>
      </c>
      <c r="D51" s="1" t="str">
        <f>E51&amp;" : "&amp;F51</f>
        <v>ASL TO 3 PIEMONTE : https://portaleappalti.aslto3.piemonte.it/</v>
      </c>
      <c r="E51" s="1" t="s">
        <v>628</v>
      </c>
      <c r="F51" s="1" t="s">
        <v>945</v>
      </c>
      <c r="G51" s="1" t="s">
        <v>1422</v>
      </c>
      <c r="H51" s="1"/>
      <c r="I51" s="4" t="str">
        <f t="shared" si="0"/>
        <v/>
      </c>
      <c r="J51" s="1"/>
    </row>
    <row r="52" spans="1:10" x14ac:dyDescent="0.25">
      <c r="A52" s="2">
        <v>45292</v>
      </c>
      <c r="B52" s="16" t="s">
        <v>1303</v>
      </c>
      <c r="C52" s="1" t="s">
        <v>34</v>
      </c>
      <c r="D52" s="1" t="str">
        <f>E52&amp;" : "&amp;F52</f>
        <v>ASL TO 4 PIEMONTE : https://www.aslto4.piemonte.it/</v>
      </c>
      <c r="E52" s="1" t="s">
        <v>627</v>
      </c>
      <c r="F52" s="1" t="s">
        <v>944</v>
      </c>
      <c r="G52" s="1" t="s">
        <v>1118</v>
      </c>
      <c r="H52" s="1" t="s">
        <v>1118</v>
      </c>
      <c r="I52" s="4" t="str">
        <f t="shared" si="0"/>
        <v>INVIO PROCEDURA PEC</v>
      </c>
      <c r="J52" s="1"/>
    </row>
    <row r="53" spans="1:10" x14ac:dyDescent="0.25">
      <c r="A53" s="2">
        <v>45384</v>
      </c>
      <c r="B53" s="16" t="s">
        <v>1327</v>
      </c>
      <c r="C53" s="1" t="s">
        <v>34</v>
      </c>
      <c r="D53" s="1" t="str">
        <f>E53&amp;" : "&amp;F53</f>
        <v>ASL TO 5 PIEMONTE : https://servizi.aslto5.piemonte.it/PortaleFornitori/</v>
      </c>
      <c r="E53" s="1" t="s">
        <v>1430</v>
      </c>
      <c r="F53" s="1" t="s">
        <v>951</v>
      </c>
      <c r="G53" s="1" t="s">
        <v>1112</v>
      </c>
      <c r="H53" s="1"/>
      <c r="I53" s="4" t="str">
        <f t="shared" si="0"/>
        <v/>
      </c>
      <c r="J53" s="1" t="s">
        <v>2422</v>
      </c>
    </row>
    <row r="54" spans="1:10" x14ac:dyDescent="0.25">
      <c r="A54" s="2">
        <v>45384</v>
      </c>
      <c r="B54" s="16" t="s">
        <v>1299</v>
      </c>
      <c r="C54" s="1" t="s">
        <v>34</v>
      </c>
      <c r="D54" s="1" t="str">
        <f>E54&amp;" : "&amp;F54</f>
        <v>USLUMBRIA 2 - PUNTO ZERO : https://app.albofornitori.it/alboeproc/albo_puntozeroscarl</v>
      </c>
      <c r="E54" s="1" t="s">
        <v>629</v>
      </c>
      <c r="F54" s="1" t="s">
        <v>1653</v>
      </c>
      <c r="G54" s="1" t="s">
        <v>24</v>
      </c>
      <c r="H54" s="1" t="s">
        <v>1424</v>
      </c>
      <c r="I54" s="4" t="str">
        <f t="shared" si="0"/>
        <v>INVIO PROCEDURA ONLINE</v>
      </c>
      <c r="J54" s="1" t="s">
        <v>1651</v>
      </c>
    </row>
    <row r="55" spans="1:10" x14ac:dyDescent="0.25">
      <c r="A55" s="2">
        <v>45504</v>
      </c>
      <c r="B55" s="16" t="s">
        <v>1301</v>
      </c>
      <c r="C55" s="1" t="s">
        <v>34</v>
      </c>
      <c r="D55" s="1"/>
      <c r="E55" s="1" t="s">
        <v>2739</v>
      </c>
      <c r="F55" s="1" t="s">
        <v>2740</v>
      </c>
      <c r="G55" s="1" t="s">
        <v>24</v>
      </c>
      <c r="H55" s="1" t="s">
        <v>2742</v>
      </c>
      <c r="I55" s="4" t="str">
        <f t="shared" si="0"/>
        <v>INVIO PROCEDURA ONLINE</v>
      </c>
      <c r="J55" s="2" t="s">
        <v>2741</v>
      </c>
    </row>
    <row r="56" spans="1:10" x14ac:dyDescent="0.25">
      <c r="A56" s="2">
        <v>45496</v>
      </c>
      <c r="B56" s="16" t="s">
        <v>1299</v>
      </c>
      <c r="C56" s="1" t="s">
        <v>2599</v>
      </c>
      <c r="D56" s="1"/>
      <c r="E56" s="1" t="s">
        <v>2574</v>
      </c>
      <c r="F56" s="1" t="s">
        <v>2575</v>
      </c>
      <c r="G56" s="1" t="s">
        <v>24</v>
      </c>
      <c r="H56" s="1" t="s">
        <v>2576</v>
      </c>
      <c r="I56" s="4" t="str">
        <f t="shared" si="0"/>
        <v>INVIO PROCEDURA ONLINE</v>
      </c>
      <c r="J56" s="1" t="s">
        <v>2570</v>
      </c>
    </row>
    <row r="57" spans="1:10" x14ac:dyDescent="0.25">
      <c r="A57" s="2">
        <v>45292</v>
      </c>
      <c r="B57" s="16" t="s">
        <v>1303</v>
      </c>
      <c r="C57" s="1" t="s">
        <v>2599</v>
      </c>
      <c r="D57" s="1" t="str">
        <f>E57&amp;" : "&amp;F57</f>
        <v>ASP BASSO LODIGIANO : https://aspbassolodigiano.it/iscrizione-albo-fornitori/</v>
      </c>
      <c r="E57" s="1" t="s">
        <v>636</v>
      </c>
      <c r="F57" s="1" t="s">
        <v>952</v>
      </c>
      <c r="G57" s="1" t="s">
        <v>1118</v>
      </c>
      <c r="H57" s="1" t="s">
        <v>1118</v>
      </c>
      <c r="I57" s="4" t="str">
        <f t="shared" si="0"/>
        <v>INVIO PROCEDURA PEC</v>
      </c>
      <c r="J57" s="1"/>
    </row>
    <row r="58" spans="1:10" x14ac:dyDescent="0.25">
      <c r="A58" s="2">
        <v>45404</v>
      </c>
      <c r="B58" s="16" t="s">
        <v>1299</v>
      </c>
      <c r="C58" s="1" t="s">
        <v>2599</v>
      </c>
      <c r="D58" s="1" t="str">
        <f>E58&amp;" : "&amp;F58</f>
        <v>ASP CALTANISSETTA : https://alice-web.omniars.it/PortaleAppalti/it/homepage.wp?</v>
      </c>
      <c r="E58" s="1" t="s">
        <v>637</v>
      </c>
      <c r="F58" s="1" t="s">
        <v>1655</v>
      </c>
      <c r="G58" s="1" t="s">
        <v>65</v>
      </c>
      <c r="H58" s="1" t="s">
        <v>1433</v>
      </c>
      <c r="I58" s="4" t="str">
        <f t="shared" si="0"/>
        <v>INVIO PROCEDURA ONLINE</v>
      </c>
      <c r="J58" s="1" t="s">
        <v>1656</v>
      </c>
    </row>
    <row r="59" spans="1:10" x14ac:dyDescent="0.25">
      <c r="A59" s="2">
        <v>45384</v>
      </c>
      <c r="B59" s="16" t="s">
        <v>1423</v>
      </c>
      <c r="C59" s="1" t="s">
        <v>2599</v>
      </c>
      <c r="D59" s="1" t="str">
        <f>E59&amp;" : "&amp;F59</f>
        <v>ASP CATANIA : https://portalefornitori.aspct.it/consfweb/restrict/index.do?MVTD=Login</v>
      </c>
      <c r="E59" s="1" t="s">
        <v>635</v>
      </c>
      <c r="F59" s="1" t="s">
        <v>1654</v>
      </c>
      <c r="G59" s="1" t="s">
        <v>1110</v>
      </c>
      <c r="H59" s="1" t="s">
        <v>35</v>
      </c>
      <c r="I59" s="4" t="str">
        <f t="shared" si="0"/>
        <v>INVIO PROCEDURA ONLINE</v>
      </c>
      <c r="J59" s="1"/>
    </row>
    <row r="60" spans="1:10" x14ac:dyDescent="0.25">
      <c r="A60" s="2">
        <v>45384</v>
      </c>
      <c r="B60" s="16" t="s">
        <v>1299</v>
      </c>
      <c r="C60" s="1" t="s">
        <v>2599</v>
      </c>
      <c r="D60" s="1" t="str">
        <f>E60&amp;" : "&amp;F60</f>
        <v>ASP COSENZA : https://aspcosenza.ga-t.it/</v>
      </c>
      <c r="E60" s="1" t="s">
        <v>642</v>
      </c>
      <c r="F60" s="1" t="s">
        <v>957</v>
      </c>
      <c r="G60" s="1" t="s">
        <v>36</v>
      </c>
      <c r="H60" s="1" t="s">
        <v>1435</v>
      </c>
      <c r="I60" s="4" t="str">
        <f t="shared" si="0"/>
        <v>INVIO PROCEDURA ONLINE</v>
      </c>
      <c r="J60" s="1"/>
    </row>
    <row r="61" spans="1:10" x14ac:dyDescent="0.25">
      <c r="A61" s="2">
        <v>45497</v>
      </c>
      <c r="B61" s="16" t="s">
        <v>1299</v>
      </c>
      <c r="C61" s="1" t="s">
        <v>2599</v>
      </c>
      <c r="D61" s="1"/>
      <c r="E61" s="1" t="s">
        <v>2594</v>
      </c>
      <c r="F61" s="1" t="s">
        <v>2595</v>
      </c>
      <c r="G61" s="1" t="s">
        <v>24</v>
      </c>
      <c r="H61" s="1" t="s">
        <v>2598</v>
      </c>
      <c r="I61" s="4" t="str">
        <f t="shared" si="0"/>
        <v>INVIO PROCEDURA ONLINE</v>
      </c>
      <c r="J61" s="1" t="s">
        <v>2586</v>
      </c>
    </row>
    <row r="62" spans="1:10" x14ac:dyDescent="0.25">
      <c r="A62" s="2">
        <v>45292</v>
      </c>
      <c r="B62" s="16" t="s">
        <v>1303</v>
      </c>
      <c r="C62" s="1" t="s">
        <v>2599</v>
      </c>
      <c r="D62" s="1" t="str">
        <f>E62&amp;" : "&amp;F62</f>
        <v>ASP ENNA : https://www.aspenna.it/2010/04/16/albo-fornitori/</v>
      </c>
      <c r="E62" s="1" t="s">
        <v>640</v>
      </c>
      <c r="F62" s="1" t="s">
        <v>955</v>
      </c>
      <c r="G62" s="1" t="s">
        <v>1118</v>
      </c>
      <c r="H62" s="1" t="s">
        <v>1118</v>
      </c>
      <c r="I62" s="4" t="str">
        <f t="shared" si="0"/>
        <v>INVIO PROCEDURA PEC</v>
      </c>
      <c r="J62" s="1"/>
    </row>
    <row r="63" spans="1:10" x14ac:dyDescent="0.25">
      <c r="A63" s="2">
        <v>45384</v>
      </c>
      <c r="B63" s="16" t="s">
        <v>1299</v>
      </c>
      <c r="C63" s="1" t="s">
        <v>2599</v>
      </c>
      <c r="D63" s="1" t="str">
        <f>E63&amp;" : "&amp;F63</f>
        <v>ASP MONTEDOMINI : https://montedomini.acquistitelematici.it/</v>
      </c>
      <c r="E63" s="1" t="s">
        <v>638</v>
      </c>
      <c r="F63" s="1" t="s">
        <v>953</v>
      </c>
      <c r="G63" s="1" t="s">
        <v>24</v>
      </c>
      <c r="H63" s="1" t="s">
        <v>1434</v>
      </c>
      <c r="I63" s="4" t="str">
        <f t="shared" si="0"/>
        <v>INVIO PROCEDURA ONLINE</v>
      </c>
      <c r="J63" s="1" t="s">
        <v>1657</v>
      </c>
    </row>
    <row r="64" spans="1:10" x14ac:dyDescent="0.25">
      <c r="A64" s="2">
        <v>45384</v>
      </c>
      <c r="B64" s="16" t="s">
        <v>1299</v>
      </c>
      <c r="C64" s="1" t="s">
        <v>2599</v>
      </c>
      <c r="D64" s="1" t="str">
        <f>E64&amp;" : "&amp;F64</f>
        <v>ASP RAGUSA : https://app.albofornitori.it/alboeproc/albo_aspragusa</v>
      </c>
      <c r="E64" s="1" t="s">
        <v>641</v>
      </c>
      <c r="F64" s="1" t="s">
        <v>956</v>
      </c>
      <c r="G64" s="1" t="s">
        <v>24</v>
      </c>
      <c r="H64" s="1" t="s">
        <v>1658</v>
      </c>
      <c r="I64" s="4" t="str">
        <f t="shared" si="0"/>
        <v>INVIO PROCEDURA ONLINE</v>
      </c>
      <c r="J64" s="1" t="s">
        <v>1651</v>
      </c>
    </row>
    <row r="65" spans="1:10" x14ac:dyDescent="0.25">
      <c r="A65" s="2">
        <v>45384</v>
      </c>
      <c r="B65" s="16" t="s">
        <v>1423</v>
      </c>
      <c r="C65" s="1" t="s">
        <v>2599</v>
      </c>
      <c r="D65" s="1" t="str">
        <f>E65&amp;" : "&amp;F65</f>
        <v>ASP SIRACUSA : https://web.asp.sr.it/</v>
      </c>
      <c r="E65" s="1" t="s">
        <v>643</v>
      </c>
      <c r="F65" s="1" t="s">
        <v>958</v>
      </c>
      <c r="G65" s="1" t="s">
        <v>1110</v>
      </c>
      <c r="H65" s="1" t="s">
        <v>1436</v>
      </c>
      <c r="I65" s="4" t="str">
        <f t="shared" si="0"/>
        <v>INVIO PROCEDURA ONLINE</v>
      </c>
      <c r="J65" s="1" t="s">
        <v>1659</v>
      </c>
    </row>
    <row r="66" spans="1:10" x14ac:dyDescent="0.25">
      <c r="A66" s="2">
        <v>45292</v>
      </c>
      <c r="B66" s="16" t="s">
        <v>1303</v>
      </c>
      <c r="C66" s="1" t="s">
        <v>2599</v>
      </c>
      <c r="D66" s="1" t="str">
        <f>E66&amp;" : "&amp;F66</f>
        <v>ASP UMBERTO I : http://www.aspumbertoprimo.it/chi-siamo/albo-fornitori</v>
      </c>
      <c r="E66" s="1" t="s">
        <v>639</v>
      </c>
      <c r="F66" s="1" t="s">
        <v>954</v>
      </c>
      <c r="G66" s="1" t="s">
        <v>1118</v>
      </c>
      <c r="H66" s="1" t="s">
        <v>1118</v>
      </c>
      <c r="I66" s="4" t="str">
        <f t="shared" si="0"/>
        <v>INVIO PROCEDURA PEC</v>
      </c>
      <c r="J66" s="1"/>
    </row>
    <row r="67" spans="1:10" x14ac:dyDescent="0.25">
      <c r="A67" s="2">
        <v>45498</v>
      </c>
      <c r="B67" s="16" t="s">
        <v>1294</v>
      </c>
      <c r="C67" s="1" t="s">
        <v>2599</v>
      </c>
      <c r="D67" s="1"/>
      <c r="E67" s="1" t="s">
        <v>2600</v>
      </c>
      <c r="F67" s="1" t="s">
        <v>2601</v>
      </c>
      <c r="G67" s="1" t="s">
        <v>24</v>
      </c>
      <c r="H67" s="1" t="s">
        <v>2602</v>
      </c>
      <c r="I67" s="4" t="str">
        <f t="shared" si="0"/>
        <v>INVIO PROCEDURA ONLINE</v>
      </c>
      <c r="J67" s="1" t="s">
        <v>2603</v>
      </c>
    </row>
    <row r="68" spans="1:10" x14ac:dyDescent="0.25">
      <c r="A68" s="2">
        <v>45498</v>
      </c>
      <c r="B68" s="16" t="s">
        <v>1294</v>
      </c>
      <c r="C68" s="1" t="s">
        <v>2610</v>
      </c>
      <c r="D68" s="1"/>
      <c r="E68" s="1" t="s">
        <v>2611</v>
      </c>
      <c r="F68" s="1" t="s">
        <v>2612</v>
      </c>
      <c r="G68" s="1" t="s">
        <v>24</v>
      </c>
      <c r="H68" s="1" t="s">
        <v>2613</v>
      </c>
      <c r="I68" s="4" t="str">
        <f t="shared" ref="I68:I142" si="3">_xlfn.IFS(H68="NO","INVIO FORMAT ONLINE",H68="--","INVIO PROCEDURA PEC",H68="","",H68&lt;&gt;"","INVIO PROCEDURA ONLINE")</f>
        <v>INVIO PROCEDURA ONLINE</v>
      </c>
      <c r="J68" s="1" t="s">
        <v>2603</v>
      </c>
    </row>
    <row r="69" spans="1:10" x14ac:dyDescent="0.25">
      <c r="A69" s="2">
        <v>45499</v>
      </c>
      <c r="B69" s="16" t="s">
        <v>1294</v>
      </c>
      <c r="C69" s="1" t="s">
        <v>2610</v>
      </c>
      <c r="D69" s="1"/>
      <c r="E69" s="1" t="s">
        <v>2665</v>
      </c>
      <c r="F69" s="1" t="s">
        <v>2666</v>
      </c>
      <c r="G69" s="1" t="s">
        <v>24</v>
      </c>
      <c r="H69" s="1" t="s">
        <v>2667</v>
      </c>
      <c r="I69" s="4" t="str">
        <f t="shared" si="3"/>
        <v>INVIO PROCEDURA ONLINE</v>
      </c>
      <c r="J69" s="1" t="s">
        <v>2668</v>
      </c>
    </row>
    <row r="70" spans="1:10" x14ac:dyDescent="0.25">
      <c r="A70" s="2">
        <v>45499</v>
      </c>
      <c r="B70" s="16" t="s">
        <v>1299</v>
      </c>
      <c r="C70" s="1" t="s">
        <v>2610</v>
      </c>
      <c r="D70" s="1"/>
      <c r="E70" s="1" t="s">
        <v>2669</v>
      </c>
      <c r="F70" s="1" t="s">
        <v>2670</v>
      </c>
      <c r="G70" s="1" t="s">
        <v>24</v>
      </c>
      <c r="H70" s="1" t="s">
        <v>2671</v>
      </c>
      <c r="I70" s="4" t="str">
        <f t="shared" si="3"/>
        <v>INVIO PROCEDURA ONLINE</v>
      </c>
      <c r="J70" s="1" t="s">
        <v>2668</v>
      </c>
    </row>
    <row r="71" spans="1:10" x14ac:dyDescent="0.25">
      <c r="A71" s="2">
        <v>45499</v>
      </c>
      <c r="B71" s="16" t="s">
        <v>1327</v>
      </c>
      <c r="C71" s="1" t="s">
        <v>2610</v>
      </c>
      <c r="D71" s="1"/>
      <c r="E71" s="1" t="s">
        <v>2672</v>
      </c>
      <c r="F71" s="1" t="s">
        <v>2673</v>
      </c>
      <c r="G71" s="1" t="s">
        <v>24</v>
      </c>
      <c r="H71" s="1" t="s">
        <v>2674</v>
      </c>
      <c r="I71" s="4" t="str">
        <f t="shared" si="3"/>
        <v>INVIO PROCEDURA ONLINE</v>
      </c>
      <c r="J71" s="1" t="s">
        <v>2675</v>
      </c>
    </row>
    <row r="72" spans="1:10" x14ac:dyDescent="0.25">
      <c r="A72" s="2">
        <v>45292</v>
      </c>
      <c r="B72" s="16" t="s">
        <v>1303</v>
      </c>
      <c r="C72" s="1" t="s">
        <v>29</v>
      </c>
      <c r="D72" s="1" t="str">
        <f t="shared" ref="D72:D108" si="4">E72&amp;" : "&amp;F72</f>
        <v>CARABINIERI EMILIA ROMAGNA : https://www.carabinieri.it/in-vostro-aiuto/amministrazione-trasparente/gare-appalto/gare-appalto/iscrizione-albo-fornitori-leg.-emilia-romagna</v>
      </c>
      <c r="E72" s="1" t="s">
        <v>1444</v>
      </c>
      <c r="F72" s="1" t="s">
        <v>0</v>
      </c>
      <c r="G72" s="1" t="s">
        <v>1118</v>
      </c>
      <c r="H72" s="1" t="s">
        <v>1118</v>
      </c>
      <c r="I72" s="4" t="str">
        <f t="shared" si="3"/>
        <v>INVIO PROCEDURA PEC</v>
      </c>
      <c r="J72" s="1"/>
    </row>
    <row r="73" spans="1:10" x14ac:dyDescent="0.25">
      <c r="A73" s="2">
        <v>45292</v>
      </c>
      <c r="B73" s="16" t="s">
        <v>1303</v>
      </c>
      <c r="C73" s="1" t="s">
        <v>29</v>
      </c>
      <c r="D73" s="1" t="str">
        <f t="shared" si="4"/>
        <v>CARABINIERI FRIULI : https://www.carabinieri.it/in-vostro-aiuto/amministrazione-trasparente/gare-appalto/gare-appalto/iscrizione-albo-fornitori-leg.-friuli venezia giulia</v>
      </c>
      <c r="E73" s="1" t="s">
        <v>1443</v>
      </c>
      <c r="F73" s="1" t="s">
        <v>5</v>
      </c>
      <c r="G73" s="1" t="s">
        <v>1118</v>
      </c>
      <c r="H73" s="1" t="s">
        <v>1118</v>
      </c>
      <c r="I73" s="4" t="str">
        <f t="shared" si="3"/>
        <v>INVIO PROCEDURA PEC</v>
      </c>
      <c r="J73" s="1"/>
    </row>
    <row r="74" spans="1:10" x14ac:dyDescent="0.25">
      <c r="A74" s="2">
        <v>45292</v>
      </c>
      <c r="B74" s="16" t="s">
        <v>1303</v>
      </c>
      <c r="C74" s="1" t="s">
        <v>29</v>
      </c>
      <c r="D74" s="1" t="str">
        <f t="shared" si="4"/>
        <v>CARABINIERI LIGURIA : https://www.carabinieri.it/in-vostro-aiuto/amministrazione-trasparente/gare-appalto/gare-appalto/iscrizione-albo-fornitori-leg.-liguria</v>
      </c>
      <c r="E74" s="1" t="s">
        <v>1445</v>
      </c>
      <c r="F74" s="1" t="s">
        <v>28</v>
      </c>
      <c r="G74" s="1" t="s">
        <v>1118</v>
      </c>
      <c r="H74" s="1" t="s">
        <v>1118</v>
      </c>
      <c r="I74" s="4" t="str">
        <f t="shared" si="3"/>
        <v>INVIO PROCEDURA PEC</v>
      </c>
      <c r="J74" s="1"/>
    </row>
    <row r="75" spans="1:10" ht="14.25" customHeight="1" x14ac:dyDescent="0.25">
      <c r="A75" s="2">
        <v>45292</v>
      </c>
      <c r="B75" s="16" t="s">
        <v>1303</v>
      </c>
      <c r="C75" s="1" t="s">
        <v>29</v>
      </c>
      <c r="D75" s="1" t="str">
        <f t="shared" si="4"/>
        <v>CARABINIERI LOMBARDIA : https://www.carabinieri.it/in-vostro-aiuto/amministrazione-trasparente/gare-appalto/gare-appalto/iscrizione-albo-fornitori-leg.-lombardia</v>
      </c>
      <c r="E75" s="1" t="s">
        <v>1439</v>
      </c>
      <c r="F75" s="1" t="s">
        <v>1</v>
      </c>
      <c r="G75" s="1" t="s">
        <v>1118</v>
      </c>
      <c r="H75" s="1" t="s">
        <v>1118</v>
      </c>
      <c r="I75" s="4" t="str">
        <f t="shared" si="3"/>
        <v>INVIO PROCEDURA PEC</v>
      </c>
      <c r="J75" s="1"/>
    </row>
    <row r="76" spans="1:10" x14ac:dyDescent="0.25">
      <c r="A76" s="2">
        <v>45292</v>
      </c>
      <c r="B76" s="16" t="s">
        <v>1303</v>
      </c>
      <c r="C76" s="1" t="s">
        <v>29</v>
      </c>
      <c r="D76" s="1" t="str">
        <f t="shared" si="4"/>
        <v>CARABINIERI PIEMONTE : https://www.carabinieri.it/in-vostro-aiuto/amministrazione-trasparente/gare-appalto/gare-appalto/iscrizione-albo-fornitori-leg.-piemonte</v>
      </c>
      <c r="E76" s="1" t="s">
        <v>1440</v>
      </c>
      <c r="F76" s="1" t="s">
        <v>2</v>
      </c>
      <c r="G76" s="1" t="s">
        <v>1118</v>
      </c>
      <c r="H76" s="1" t="s">
        <v>1118</v>
      </c>
      <c r="I76" s="4" t="str">
        <f t="shared" si="3"/>
        <v>INVIO PROCEDURA PEC</v>
      </c>
      <c r="J76" s="1"/>
    </row>
    <row r="77" spans="1:10" x14ac:dyDescent="0.25">
      <c r="A77" s="2">
        <v>45292</v>
      </c>
      <c r="B77" s="16" t="s">
        <v>1303</v>
      </c>
      <c r="C77" s="1" t="s">
        <v>29</v>
      </c>
      <c r="D77" s="1" t="str">
        <f t="shared" si="4"/>
        <v>CARABINIERI TRENTINO : https://www.carabinieri.it/in-vostro-aiuto/amministrazione-trasparente/gare-appalto/gare-appalto/iscrizione-albo-fornitori-leg.-trentino alto adige</v>
      </c>
      <c r="E77" s="1" t="s">
        <v>1442</v>
      </c>
      <c r="F77" s="1" t="s">
        <v>4</v>
      </c>
      <c r="G77" s="1" t="s">
        <v>1118</v>
      </c>
      <c r="H77" s="1" t="s">
        <v>1118</v>
      </c>
      <c r="I77" s="4" t="str">
        <f t="shared" si="3"/>
        <v>INVIO PROCEDURA PEC</v>
      </c>
      <c r="J77" s="1"/>
    </row>
    <row r="78" spans="1:10" x14ac:dyDescent="0.25">
      <c r="A78" s="2">
        <v>45292</v>
      </c>
      <c r="B78" s="16" t="s">
        <v>1303</v>
      </c>
      <c r="C78" s="1" t="s">
        <v>29</v>
      </c>
      <c r="D78" s="1" t="str">
        <f t="shared" si="4"/>
        <v>CARABINIERI VALLE D'AOSTA : https://www.carabinieri.it/in-vostro-aiuto/amministrazione-trasparente/gare-appalto/gare-appalto/iscrizione-albo-fornitori-leg.-valle d'aosta</v>
      </c>
      <c r="E78" s="1" t="s">
        <v>1441</v>
      </c>
      <c r="F78" s="1" t="s">
        <v>3</v>
      </c>
      <c r="G78" s="1" t="s">
        <v>1118</v>
      </c>
      <c r="H78" s="1" t="s">
        <v>1118</v>
      </c>
      <c r="I78" s="4" t="str">
        <f t="shared" si="3"/>
        <v>INVIO PROCEDURA PEC</v>
      </c>
      <c r="J78" s="1"/>
    </row>
    <row r="79" spans="1:10" x14ac:dyDescent="0.25">
      <c r="A79" s="2">
        <v>45369</v>
      </c>
      <c r="B79" s="16" t="s">
        <v>1293</v>
      </c>
      <c r="C79" s="1" t="s">
        <v>6</v>
      </c>
      <c r="D79" s="1" t="str">
        <f t="shared" si="4"/>
        <v>AMA ROMA : https://albofornitori.amaroma.it</v>
      </c>
      <c r="E79" s="1" t="s">
        <v>613</v>
      </c>
      <c r="F79" s="1" t="s">
        <v>933</v>
      </c>
      <c r="G79" s="1" t="s">
        <v>1112</v>
      </c>
      <c r="H79" s="1" t="s">
        <v>1160</v>
      </c>
      <c r="I79" s="4" t="str">
        <f t="shared" si="3"/>
        <v>INVIO PROCEDURA ONLINE</v>
      </c>
      <c r="J79" s="1" t="s">
        <v>1159</v>
      </c>
    </row>
    <row r="80" spans="1:10" x14ac:dyDescent="0.25">
      <c r="A80" s="2">
        <v>45398</v>
      </c>
      <c r="B80" s="16" t="s">
        <v>1327</v>
      </c>
      <c r="C80" s="1" t="s">
        <v>6</v>
      </c>
      <c r="D80" s="1" t="str">
        <f t="shared" si="4"/>
        <v>ANCI : https://anci.acquistitelematici.it/cruscotto</v>
      </c>
      <c r="E80" s="1" t="s">
        <v>1626</v>
      </c>
      <c r="F80" s="1" t="s">
        <v>1628</v>
      </c>
      <c r="G80" s="1" t="s">
        <v>24</v>
      </c>
      <c r="H80" s="1" t="s">
        <v>1627</v>
      </c>
      <c r="I80" s="4" t="str">
        <f t="shared" si="3"/>
        <v>INVIO PROCEDURA ONLINE</v>
      </c>
      <c r="J80" s="1" t="s">
        <v>1629</v>
      </c>
    </row>
    <row r="81" spans="1:10" x14ac:dyDescent="0.25">
      <c r="A81" s="2">
        <v>45370</v>
      </c>
      <c r="B81" s="16" t="s">
        <v>1299</v>
      </c>
      <c r="C81" s="1" t="s">
        <v>6</v>
      </c>
      <c r="D81" s="1" t="str">
        <f t="shared" si="4"/>
        <v>ASA SERVIZI : https://www.asaservizisrl.com/login-albo-fornitori/</v>
      </c>
      <c r="E81" s="1" t="s">
        <v>405</v>
      </c>
      <c r="F81" s="1" t="s">
        <v>1661</v>
      </c>
      <c r="G81" s="1" t="s">
        <v>24</v>
      </c>
      <c r="H81" s="1" t="s">
        <v>1200</v>
      </c>
      <c r="I81" s="4" t="str">
        <f t="shared" si="3"/>
        <v>INVIO PROCEDURA ONLINE</v>
      </c>
      <c r="J81" s="1" t="s">
        <v>40</v>
      </c>
    </row>
    <row r="82" spans="1:10" x14ac:dyDescent="0.25">
      <c r="A82" s="2">
        <v>45426</v>
      </c>
      <c r="B82" s="16" t="s">
        <v>1299</v>
      </c>
      <c r="C82" s="1" t="s">
        <v>6</v>
      </c>
      <c r="D82" s="1" t="str">
        <f t="shared" si="4"/>
        <v>CENTRALE UNICA DI COMMITTENZA DELLA REGIONE VALLE D'AOSTA : https://inva.i-faber.com/</v>
      </c>
      <c r="E82" s="1" t="s">
        <v>2409</v>
      </c>
      <c r="F82" s="1" t="s">
        <v>929</v>
      </c>
      <c r="G82" s="1" t="s">
        <v>1309</v>
      </c>
      <c r="H82" s="1" t="s">
        <v>1855</v>
      </c>
      <c r="I82" s="4" t="str">
        <f t="shared" si="3"/>
        <v>INVIO PROCEDURA ONLINE</v>
      </c>
      <c r="J82" s="1" t="s">
        <v>1856</v>
      </c>
    </row>
    <row r="83" spans="1:10" x14ac:dyDescent="0.25">
      <c r="A83" s="2">
        <v>45506</v>
      </c>
      <c r="B83" s="16" t="s">
        <v>1299</v>
      </c>
      <c r="C83" s="1" t="s">
        <v>6</v>
      </c>
      <c r="D83" s="1"/>
      <c r="E83" s="1" t="s">
        <v>2766</v>
      </c>
      <c r="F83" s="1" t="s">
        <v>2767</v>
      </c>
      <c r="G83" s="1" t="s">
        <v>24</v>
      </c>
      <c r="H83" s="1" t="s">
        <v>2768</v>
      </c>
      <c r="I83" s="4" t="str">
        <f t="shared" si="3"/>
        <v>INVIO PROCEDURA ONLINE</v>
      </c>
      <c r="J83" s="1" t="s">
        <v>2753</v>
      </c>
    </row>
    <row r="84" spans="1:10" x14ac:dyDescent="0.25">
      <c r="A84" s="2">
        <v>45404</v>
      </c>
      <c r="B84" s="16" t="s">
        <v>1293</v>
      </c>
      <c r="C84" s="1" t="s">
        <v>6</v>
      </c>
      <c r="D84" s="1" t="str">
        <f t="shared" si="4"/>
        <v>CINECITTA' LUCE SRL : https://cinecitta-appalti.maggiolicloud.it/</v>
      </c>
      <c r="E84" s="1" t="s">
        <v>406</v>
      </c>
      <c r="F84" s="1" t="s">
        <v>802</v>
      </c>
      <c r="G84" s="1" t="s">
        <v>1138</v>
      </c>
      <c r="H84" s="1" t="s">
        <v>1662</v>
      </c>
      <c r="I84" s="4" t="str">
        <f t="shared" si="3"/>
        <v>INVIO PROCEDURA ONLINE</v>
      </c>
      <c r="J84" s="1" t="s">
        <v>1663</v>
      </c>
    </row>
    <row r="85" spans="1:10" x14ac:dyDescent="0.25">
      <c r="A85" s="2">
        <v>45446</v>
      </c>
      <c r="B85" s="16" t="s">
        <v>1299</v>
      </c>
      <c r="C85" s="1" t="s">
        <v>6</v>
      </c>
      <c r="D85" s="1" t="str">
        <f t="shared" si="4"/>
        <v>CITTÀ DI MARTINA FRANCA : http://martinafranca.acquistitelematici.it</v>
      </c>
      <c r="E85" s="1" t="s">
        <v>2011</v>
      </c>
      <c r="F85" s="1" t="s">
        <v>2012</v>
      </c>
      <c r="G85" s="1" t="s">
        <v>24</v>
      </c>
      <c r="H85" s="1" t="s">
        <v>2013</v>
      </c>
      <c r="I85" s="4" t="str">
        <f t="shared" si="3"/>
        <v>INVIO PROCEDURA ONLINE</v>
      </c>
      <c r="J85" s="1" t="s">
        <v>2014</v>
      </c>
    </row>
    <row r="86" spans="1:10" x14ac:dyDescent="0.25">
      <c r="A86" s="2">
        <v>45506</v>
      </c>
      <c r="B86" s="16" t="s">
        <v>1299</v>
      </c>
      <c r="C86" s="1" t="s">
        <v>6</v>
      </c>
      <c r="D86" s="1"/>
      <c r="E86" s="1" t="s">
        <v>2775</v>
      </c>
      <c r="F86" s="1" t="s">
        <v>2776</v>
      </c>
      <c r="G86" s="1" t="s">
        <v>24</v>
      </c>
      <c r="H86" s="1" t="s">
        <v>2777</v>
      </c>
      <c r="I86" s="4" t="str">
        <f t="shared" si="3"/>
        <v>INVIO PROCEDURA ONLINE</v>
      </c>
      <c r="J86" s="1" t="s">
        <v>2753</v>
      </c>
    </row>
    <row r="87" spans="1:10" x14ac:dyDescent="0.25">
      <c r="A87" s="2">
        <v>45387</v>
      </c>
      <c r="B87" s="16" t="s">
        <v>1299</v>
      </c>
      <c r="C87" s="1" t="s">
        <v>6</v>
      </c>
      <c r="D87" s="1" t="str">
        <f t="shared" si="4"/>
        <v>COMUNE AQUILA : https://comuneaquila-appalti.maggiolicloud.it/</v>
      </c>
      <c r="E87" s="1" t="s">
        <v>407</v>
      </c>
      <c r="F87" s="1" t="s">
        <v>803</v>
      </c>
      <c r="G87" s="1" t="s">
        <v>1138</v>
      </c>
      <c r="H87" s="1" t="s">
        <v>1664</v>
      </c>
      <c r="I87" s="4" t="str">
        <f t="shared" si="3"/>
        <v>INVIO PROCEDURA ONLINE</v>
      </c>
      <c r="J87" s="1" t="s">
        <v>1665</v>
      </c>
    </row>
    <row r="88" spans="1:10" x14ac:dyDescent="0.25">
      <c r="A88" s="2">
        <v>45390</v>
      </c>
      <c r="B88" s="16" t="s">
        <v>1299</v>
      </c>
      <c r="C88" s="1" t="s">
        <v>6</v>
      </c>
      <c r="D88" s="1" t="str">
        <f t="shared" si="4"/>
        <v>COMUNE DELL'AQUILA : https://comuneaquila-appalti.maggiolicloud.it/PortaleAppalti/it/homepage.wp?_csrf=DWRQ2421US8Z7P5BR9V9GVR05NHN27ET</v>
      </c>
      <c r="E88" s="1" t="s">
        <v>1512</v>
      </c>
      <c r="F88" s="1" t="s">
        <v>1513</v>
      </c>
      <c r="G88" s="1" t="s">
        <v>1138</v>
      </c>
      <c r="H88" s="1" t="s">
        <v>1514</v>
      </c>
      <c r="I88" s="4" t="str">
        <f t="shared" si="3"/>
        <v>INVIO PROCEDURA ONLINE</v>
      </c>
      <c r="J88" s="1" t="s">
        <v>1511</v>
      </c>
    </row>
    <row r="89" spans="1:10" x14ac:dyDescent="0.25">
      <c r="A89" s="2">
        <v>45404</v>
      </c>
      <c r="B89" s="16" t="s">
        <v>1293</v>
      </c>
      <c r="C89" s="1" t="s">
        <v>6</v>
      </c>
      <c r="D89" s="1" t="str">
        <f t="shared" si="4"/>
        <v>COMUNE DI ACERRA : https://comuneacerra.tuttogare.it/index.php</v>
      </c>
      <c r="E89" s="1" t="s">
        <v>414</v>
      </c>
      <c r="F89" s="1" t="s">
        <v>1726</v>
      </c>
      <c r="G89" s="1" t="s">
        <v>24</v>
      </c>
      <c r="H89" s="1" t="s">
        <v>1666</v>
      </c>
      <c r="I89" s="4" t="str">
        <f t="shared" si="3"/>
        <v>INVIO PROCEDURA ONLINE</v>
      </c>
      <c r="J89" s="1" t="s">
        <v>1727</v>
      </c>
    </row>
    <row r="90" spans="1:10" x14ac:dyDescent="0.25">
      <c r="A90" s="2">
        <v>45404</v>
      </c>
      <c r="B90" s="16" t="s">
        <v>1293</v>
      </c>
      <c r="C90" s="1" t="s">
        <v>6</v>
      </c>
      <c r="D90" s="1" t="str">
        <f t="shared" si="4"/>
        <v>COMUNE DI AFRAGOLA : https://afragola.maggiolicloud.it/PortaleAppalti/it/homepage.wp?</v>
      </c>
      <c r="E90" s="1" t="s">
        <v>415</v>
      </c>
      <c r="F90" s="1" t="s">
        <v>1669</v>
      </c>
      <c r="G90" s="1" t="s">
        <v>1112</v>
      </c>
      <c r="H90" s="1" t="s">
        <v>1667</v>
      </c>
      <c r="I90" s="4" t="str">
        <f t="shared" si="3"/>
        <v>INVIO PROCEDURA ONLINE</v>
      </c>
      <c r="J90" s="1" t="s">
        <v>1668</v>
      </c>
    </row>
    <row r="91" spans="1:10" x14ac:dyDescent="0.25">
      <c r="A91" s="2">
        <v>45506</v>
      </c>
      <c r="B91" s="16" t="s">
        <v>1294</v>
      </c>
      <c r="C91" s="1" t="s">
        <v>6</v>
      </c>
      <c r="D91" s="1"/>
      <c r="E91" s="1" t="s">
        <v>2785</v>
      </c>
      <c r="F91" s="1" t="s">
        <v>2786</v>
      </c>
      <c r="G91" s="1" t="s">
        <v>24</v>
      </c>
      <c r="H91" s="1" t="s">
        <v>2787</v>
      </c>
      <c r="I91" s="4" t="str">
        <f t="shared" si="3"/>
        <v>INVIO PROCEDURA ONLINE</v>
      </c>
      <c r="J91" s="1" t="s">
        <v>2753</v>
      </c>
    </row>
    <row r="92" spans="1:10" x14ac:dyDescent="0.25">
      <c r="A92" s="2">
        <v>45390</v>
      </c>
      <c r="B92" s="16" t="s">
        <v>1293</v>
      </c>
      <c r="C92" s="1" t="s">
        <v>6</v>
      </c>
      <c r="D92" s="1" t="str">
        <f t="shared" si="4"/>
        <v>COMUNE DI ALASSIO : https://gare.comunealassio.it/PortaleAppalti/it/homepage.wp?</v>
      </c>
      <c r="E92" s="1" t="s">
        <v>416</v>
      </c>
      <c r="F92" s="1" t="s">
        <v>1670</v>
      </c>
      <c r="G92" s="1" t="s">
        <v>1138</v>
      </c>
      <c r="H92" s="1" t="s">
        <v>1540</v>
      </c>
      <c r="I92" s="4" t="str">
        <f t="shared" si="3"/>
        <v>INVIO PROCEDURA ONLINE</v>
      </c>
      <c r="J92" s="1" t="s">
        <v>1671</v>
      </c>
    </row>
    <row r="93" spans="1:10" x14ac:dyDescent="0.25">
      <c r="A93" s="2">
        <v>45379</v>
      </c>
      <c r="B93" s="16" t="s">
        <v>1299</v>
      </c>
      <c r="C93" s="1" t="s">
        <v>6</v>
      </c>
      <c r="D93" s="1" t="str">
        <f t="shared" si="4"/>
        <v>COMUNE DI ALBA : https://cucalba.traspare.com/</v>
      </c>
      <c r="E93" s="1" t="s">
        <v>417</v>
      </c>
      <c r="F93" s="1" t="s">
        <v>1672</v>
      </c>
      <c r="G93" s="1" t="s">
        <v>24</v>
      </c>
      <c r="H93" s="1" t="s">
        <v>1399</v>
      </c>
      <c r="I93" s="4" t="str">
        <f t="shared" si="3"/>
        <v>INVIO PROCEDURA ONLINE</v>
      </c>
      <c r="J93" s="1" t="s">
        <v>1673</v>
      </c>
    </row>
    <row r="94" spans="1:10" x14ac:dyDescent="0.25">
      <c r="A94" s="2">
        <v>45387</v>
      </c>
      <c r="B94" s="16" t="s">
        <v>1299</v>
      </c>
      <c r="C94" s="1" t="s">
        <v>6</v>
      </c>
      <c r="D94" s="1" t="str">
        <f t="shared" si="4"/>
        <v>COMUNE DI ALBANO LAZIALE : https://cucalbanolaziale.acquistitelematici.it/</v>
      </c>
      <c r="E94" s="1" t="s">
        <v>418</v>
      </c>
      <c r="F94" s="1" t="s">
        <v>804</v>
      </c>
      <c r="G94" s="1" t="s">
        <v>24</v>
      </c>
      <c r="H94" s="1" t="s">
        <v>1496</v>
      </c>
      <c r="I94" s="4" t="str">
        <f t="shared" si="3"/>
        <v>INVIO PROCEDURA ONLINE</v>
      </c>
      <c r="J94" s="1" t="s">
        <v>1674</v>
      </c>
    </row>
    <row r="95" spans="1:10" x14ac:dyDescent="0.25">
      <c r="A95" s="2">
        <v>45391</v>
      </c>
      <c r="B95" s="16" t="s">
        <v>1299</v>
      </c>
      <c r="C95" s="1" t="s">
        <v>6</v>
      </c>
      <c r="D95" s="1" t="str">
        <f t="shared" si="4"/>
        <v>COMUNE DI ALBENGA : https://cucalbenga.acquistitelematici.it/</v>
      </c>
      <c r="E95" s="1" t="s">
        <v>419</v>
      </c>
      <c r="F95" s="1" t="s">
        <v>1675</v>
      </c>
      <c r="G95" s="1" t="s">
        <v>24</v>
      </c>
      <c r="H95" s="1" t="s">
        <v>1558</v>
      </c>
      <c r="I95" s="4" t="str">
        <f t="shared" si="3"/>
        <v>INVIO PROCEDURA ONLINE</v>
      </c>
      <c r="J95" s="1" t="s">
        <v>1676</v>
      </c>
    </row>
    <row r="96" spans="1:10" x14ac:dyDescent="0.25">
      <c r="A96" s="2">
        <v>45450</v>
      </c>
      <c r="B96" s="16" t="s">
        <v>1299</v>
      </c>
      <c r="C96" s="1" t="s">
        <v>6</v>
      </c>
      <c r="D96" s="1" t="str">
        <f t="shared" si="4"/>
        <v>COMUNE DI ALBIGNASEGO : https://unionepratiarcati-appalti.maggiolicloud.it/PortaleAppalti/it/ppgare_auth.wp</v>
      </c>
      <c r="E96" s="1" t="s">
        <v>420</v>
      </c>
      <c r="F96" s="1" t="s">
        <v>2043</v>
      </c>
      <c r="G96" s="1" t="s">
        <v>65</v>
      </c>
      <c r="H96" s="1" t="s">
        <v>1591</v>
      </c>
      <c r="I96" s="4" t="str">
        <f t="shared" si="3"/>
        <v>INVIO PROCEDURA ONLINE</v>
      </c>
      <c r="J96" s="1" t="s">
        <v>2044</v>
      </c>
    </row>
    <row r="97" spans="1:10" x14ac:dyDescent="0.25">
      <c r="A97" s="2">
        <v>45432</v>
      </c>
      <c r="B97" s="16" t="s">
        <v>1299</v>
      </c>
      <c r="C97" s="1" t="s">
        <v>6</v>
      </c>
      <c r="D97" s="1" t="str">
        <f t="shared" si="4"/>
        <v>COMUNE DI ALMESE : https://comunealmese.traspare.com/</v>
      </c>
      <c r="E97" s="1" t="s">
        <v>421</v>
      </c>
      <c r="F97" s="1" t="s">
        <v>805</v>
      </c>
      <c r="G97" s="1" t="s">
        <v>24</v>
      </c>
      <c r="H97" s="1" t="s">
        <v>1930</v>
      </c>
      <c r="I97" s="4" t="str">
        <f t="shared" si="3"/>
        <v>INVIO PROCEDURA ONLINE</v>
      </c>
      <c r="J97" s="1" t="s">
        <v>1931</v>
      </c>
    </row>
    <row r="98" spans="1:10" x14ac:dyDescent="0.25">
      <c r="A98" s="2">
        <v>45436</v>
      </c>
      <c r="B98" s="16" t="s">
        <v>1299</v>
      </c>
      <c r="C98" s="1" t="s">
        <v>6</v>
      </c>
      <c r="D98" s="1" t="str">
        <f t="shared" si="4"/>
        <v>COMUNE DI ALTAVILLA SILENTINA : https://altavillasilentina.acquistitelematici.it/</v>
      </c>
      <c r="E98" s="1" t="s">
        <v>422</v>
      </c>
      <c r="F98" s="1" t="s">
        <v>806</v>
      </c>
      <c r="G98" s="1" t="s">
        <v>24</v>
      </c>
      <c r="H98" s="1" t="s">
        <v>1996</v>
      </c>
      <c r="I98" s="4" t="str">
        <f t="shared" si="3"/>
        <v>INVIO PROCEDURA ONLINE</v>
      </c>
      <c r="J98" s="1" t="s">
        <v>1997</v>
      </c>
    </row>
    <row r="99" spans="1:10" x14ac:dyDescent="0.25">
      <c r="A99" s="2">
        <v>45363</v>
      </c>
      <c r="B99" s="16" t="s">
        <v>1299</v>
      </c>
      <c r="C99" s="1" t="s">
        <v>6</v>
      </c>
      <c r="D99" s="1" t="str">
        <f t="shared" si="4"/>
        <v>COMUNE DI ALVIGNANO : https://alvignano.acquistitelematici.it/</v>
      </c>
      <c r="E99" s="1" t="s">
        <v>423</v>
      </c>
      <c r="F99" s="3" t="s">
        <v>1126</v>
      </c>
      <c r="G99" s="3" t="s">
        <v>24</v>
      </c>
      <c r="H99" s="3" t="s">
        <v>1125</v>
      </c>
      <c r="I99" s="4" t="str">
        <f t="shared" si="3"/>
        <v>INVIO PROCEDURA ONLINE</v>
      </c>
      <c r="J99" s="1" t="s">
        <v>1677</v>
      </c>
    </row>
    <row r="100" spans="1:10" x14ac:dyDescent="0.25">
      <c r="A100" s="2">
        <v>45390</v>
      </c>
      <c r="B100" s="16" t="s">
        <v>1293</v>
      </c>
      <c r="C100" s="1" t="s">
        <v>6</v>
      </c>
      <c r="D100" s="1" t="str">
        <f t="shared" si="4"/>
        <v>COMUNE DI ANCONA : https://sua.comune.ancona.it/</v>
      </c>
      <c r="E100" s="1" t="s">
        <v>424</v>
      </c>
      <c r="F100" s="1" t="s">
        <v>807</v>
      </c>
      <c r="G100" s="1" t="s">
        <v>1112</v>
      </c>
      <c r="H100" s="1" t="s">
        <v>1518</v>
      </c>
      <c r="I100" s="4" t="str">
        <f t="shared" si="3"/>
        <v>INVIO PROCEDURA ONLINE</v>
      </c>
      <c r="J100" s="1" t="s">
        <v>1678</v>
      </c>
    </row>
    <row r="101" spans="1:10" x14ac:dyDescent="0.25">
      <c r="A101" s="2">
        <v>45509</v>
      </c>
      <c r="B101" s="16" t="s">
        <v>1301</v>
      </c>
      <c r="C101" s="1" t="s">
        <v>6</v>
      </c>
      <c r="D101" s="1"/>
      <c r="E101" s="1" t="s">
        <v>2798</v>
      </c>
      <c r="F101" s="1" t="s">
        <v>2799</v>
      </c>
      <c r="G101" s="1" t="s">
        <v>24</v>
      </c>
      <c r="H101" s="1" t="s">
        <v>2800</v>
      </c>
      <c r="I101" s="4" t="str">
        <f t="shared" si="3"/>
        <v>INVIO PROCEDURA ONLINE</v>
      </c>
      <c r="J101" s="2" t="s">
        <v>2801</v>
      </c>
    </row>
    <row r="102" spans="1:10" x14ac:dyDescent="0.25">
      <c r="A102" s="2">
        <v>45435</v>
      </c>
      <c r="B102" s="16" t="s">
        <v>1299</v>
      </c>
      <c r="C102" s="1" t="s">
        <v>6</v>
      </c>
      <c r="D102" s="1" t="str">
        <f t="shared" si="4"/>
        <v>COMUNE DI ANDEZENO : https://comuneandezeno.traspare.com/employees/</v>
      </c>
      <c r="E102" s="1" t="s">
        <v>425</v>
      </c>
      <c r="F102" s="1" t="s">
        <v>808</v>
      </c>
      <c r="G102" s="1" t="s">
        <v>24</v>
      </c>
      <c r="H102" s="1" t="s">
        <v>1932</v>
      </c>
      <c r="I102" s="4" t="str">
        <f t="shared" si="3"/>
        <v>INVIO PROCEDURA ONLINE</v>
      </c>
      <c r="J102" s="1" t="s">
        <v>1933</v>
      </c>
    </row>
    <row r="103" spans="1:10" x14ac:dyDescent="0.25">
      <c r="A103" s="2">
        <v>45387</v>
      </c>
      <c r="B103" s="16" t="s">
        <v>1299</v>
      </c>
      <c r="C103" s="1" t="s">
        <v>6</v>
      </c>
      <c r="D103" s="1" t="str">
        <f t="shared" si="4"/>
        <v>COMUNE DI ANZIO : https://anziogare.acquistitelematici.it/</v>
      </c>
      <c r="E103" s="1" t="s">
        <v>426</v>
      </c>
      <c r="F103" s="1" t="s">
        <v>809</v>
      </c>
      <c r="G103" s="1" t="s">
        <v>24</v>
      </c>
      <c r="H103" s="1" t="s">
        <v>1489</v>
      </c>
      <c r="I103" s="4" t="str">
        <f t="shared" si="3"/>
        <v>INVIO PROCEDURA ONLINE</v>
      </c>
      <c r="J103" s="1" t="s">
        <v>1677</v>
      </c>
    </row>
    <row r="104" spans="1:10" x14ac:dyDescent="0.25">
      <c r="A104" s="2">
        <v>45509</v>
      </c>
      <c r="B104" s="16" t="s">
        <v>1299</v>
      </c>
      <c r="C104" s="1" t="s">
        <v>6</v>
      </c>
      <c r="D104" s="1"/>
      <c r="E104" s="1" t="s">
        <v>2802</v>
      </c>
      <c r="F104" s="1" t="s">
        <v>2803</v>
      </c>
      <c r="G104" s="1" t="s">
        <v>24</v>
      </c>
      <c r="H104" s="1" t="s">
        <v>2804</v>
      </c>
      <c r="I104" s="4" t="str">
        <f t="shared" si="3"/>
        <v>INVIO PROCEDURA ONLINE</v>
      </c>
      <c r="J104" s="1" t="s">
        <v>2790</v>
      </c>
    </row>
    <row r="105" spans="1:10" x14ac:dyDescent="0.25">
      <c r="A105" s="2">
        <v>45387</v>
      </c>
      <c r="B105" s="16" t="s">
        <v>1293</v>
      </c>
      <c r="C105" s="1" t="s">
        <v>6</v>
      </c>
      <c r="D105" s="1" t="str">
        <f t="shared" si="4"/>
        <v>COMUNE DI APRILIA : https://app.albofornitori.it/alboeproc/albo_comunediaprilia</v>
      </c>
      <c r="E105" s="1" t="s">
        <v>427</v>
      </c>
      <c r="F105" s="1" t="s">
        <v>1679</v>
      </c>
      <c r="G105" s="1" t="s">
        <v>24</v>
      </c>
      <c r="H105" s="1" t="s">
        <v>1485</v>
      </c>
      <c r="I105" s="4" t="str">
        <f t="shared" si="3"/>
        <v>INVIO PROCEDURA ONLINE</v>
      </c>
      <c r="J105" s="1"/>
    </row>
    <row r="106" spans="1:10" x14ac:dyDescent="0.25">
      <c r="A106" s="2">
        <v>45379</v>
      </c>
      <c r="B106" s="16" t="s">
        <v>1299</v>
      </c>
      <c r="C106" s="1" t="s">
        <v>6</v>
      </c>
      <c r="D106" s="1" t="str">
        <f t="shared" si="4"/>
        <v>COMUNE DI ARDEA : https://ardea.traspare.com</v>
      </c>
      <c r="E106" s="1" t="s">
        <v>428</v>
      </c>
      <c r="F106" s="1" t="s">
        <v>810</v>
      </c>
      <c r="G106" s="1" t="s">
        <v>24</v>
      </c>
      <c r="H106" s="1" t="s">
        <v>1378</v>
      </c>
      <c r="I106" s="4" t="str">
        <f t="shared" si="3"/>
        <v>INVIO PROCEDURA ONLINE</v>
      </c>
      <c r="J106" s="1" t="s">
        <v>1680</v>
      </c>
    </row>
    <row r="107" spans="1:10" x14ac:dyDescent="0.25">
      <c r="A107" s="2">
        <v>45390</v>
      </c>
      <c r="B107" s="16" t="s">
        <v>1299</v>
      </c>
      <c r="C107" s="1" t="s">
        <v>6</v>
      </c>
      <c r="D107" s="1" t="str">
        <f t="shared" si="4"/>
        <v>COMUNE DI ASCOLI PICENO : https://appalticucascoli.regione.marche.it/PortaleAppalti/it/homepage.wp</v>
      </c>
      <c r="E107" s="1" t="s">
        <v>429</v>
      </c>
      <c r="F107" s="1" t="s">
        <v>1681</v>
      </c>
      <c r="G107" s="1" t="s">
        <v>1682</v>
      </c>
      <c r="H107" s="1" t="s">
        <v>1682</v>
      </c>
      <c r="I107" s="4" t="str">
        <f t="shared" si="3"/>
        <v>INVIO PROCEDURA ONLINE</v>
      </c>
      <c r="J107" s="1" t="s">
        <v>2036</v>
      </c>
    </row>
    <row r="108" spans="1:10" x14ac:dyDescent="0.25">
      <c r="A108" s="2">
        <v>45405</v>
      </c>
      <c r="B108" s="16" t="s">
        <v>1299</v>
      </c>
      <c r="C108" s="1" t="s">
        <v>6</v>
      </c>
      <c r="D108" s="1" t="str">
        <f t="shared" si="4"/>
        <v>COMUNE DI ASTI : https://asp.traspare.com/</v>
      </c>
      <c r="E108" s="1" t="s">
        <v>430</v>
      </c>
      <c r="F108" s="1" t="s">
        <v>811</v>
      </c>
      <c r="G108" s="1" t="s">
        <v>24</v>
      </c>
      <c r="H108" s="1" t="s">
        <v>1684</v>
      </c>
      <c r="I108" s="4" t="str">
        <f t="shared" si="3"/>
        <v>INVIO PROCEDURA ONLINE</v>
      </c>
      <c r="J108" s="1" t="s">
        <v>1683</v>
      </c>
    </row>
    <row r="109" spans="1:10" x14ac:dyDescent="0.25">
      <c r="A109" s="2">
        <v>45385</v>
      </c>
      <c r="B109" s="16" t="s">
        <v>1293</v>
      </c>
      <c r="C109" s="1" t="s">
        <v>6</v>
      </c>
      <c r="D109" s="1" t="str">
        <f t="shared" ref="D109:D143" si="5">E109&amp;" : "&amp;F109</f>
        <v>COMUNE DI BARI : https://portaleappalti.comune.bari.it/PortaleAppalti/it/homepage.wp?</v>
      </c>
      <c r="E109" s="1" t="s">
        <v>431</v>
      </c>
      <c r="F109" s="1" t="s">
        <v>1455</v>
      </c>
      <c r="G109" s="1" t="s">
        <v>1112</v>
      </c>
      <c r="H109" s="1" t="s">
        <v>1454</v>
      </c>
      <c r="I109" s="4" t="str">
        <f t="shared" si="3"/>
        <v>INVIO PROCEDURA ONLINE</v>
      </c>
      <c r="J109" s="1" t="s">
        <v>1688</v>
      </c>
    </row>
    <row r="110" spans="1:10" x14ac:dyDescent="0.25">
      <c r="A110" s="2">
        <v>45386</v>
      </c>
      <c r="B110" s="16" t="s">
        <v>1299</v>
      </c>
      <c r="C110" s="1" t="s">
        <v>6</v>
      </c>
      <c r="D110" s="1" t="str">
        <f t="shared" si="5"/>
        <v>COMUNE DI BARLETTA : https://appalti.comune.barletta.bt.it/</v>
      </c>
      <c r="E110" s="1" t="s">
        <v>432</v>
      </c>
      <c r="F110" s="1" t="s">
        <v>812</v>
      </c>
      <c r="G110" s="1" t="s">
        <v>1112</v>
      </c>
      <c r="H110" s="1" t="s">
        <v>1460</v>
      </c>
      <c r="I110" s="4" t="str">
        <f t="shared" si="3"/>
        <v>INVIO PROCEDURA ONLINE</v>
      </c>
      <c r="J110" s="1"/>
    </row>
    <row r="111" spans="1:10" x14ac:dyDescent="0.25">
      <c r="A111" s="2"/>
      <c r="B111" s="16" t="s">
        <v>1308</v>
      </c>
      <c r="C111" s="1" t="s">
        <v>6</v>
      </c>
      <c r="D111" s="1" t="str">
        <f t="shared" si="5"/>
        <v>COMUNE DI BARONISSI : https://comune.baronissi.sa.it/</v>
      </c>
      <c r="E111" s="1" t="s">
        <v>433</v>
      </c>
      <c r="F111" s="3" t="s">
        <v>813</v>
      </c>
      <c r="G111" s="1"/>
      <c r="H111" s="1"/>
      <c r="I111" s="4" t="str">
        <f t="shared" si="3"/>
        <v/>
      </c>
      <c r="J111" s="1"/>
    </row>
    <row r="112" spans="1:10" x14ac:dyDescent="0.25">
      <c r="A112" s="2">
        <v>45386</v>
      </c>
      <c r="B112" s="16" t="s">
        <v>1423</v>
      </c>
      <c r="C112" s="1" t="s">
        <v>6</v>
      </c>
      <c r="D112" s="1" t="str">
        <f t="shared" si="5"/>
        <v>COMUNE DI BATTIPAGLIA : https://www.comune.battipaglia.sa.it/</v>
      </c>
      <c r="E112" s="1" t="s">
        <v>434</v>
      </c>
      <c r="F112" s="1" t="s">
        <v>814</v>
      </c>
      <c r="G112" s="1" t="s">
        <v>1112</v>
      </c>
      <c r="H112" s="1" t="s">
        <v>1548</v>
      </c>
      <c r="I112" s="4" t="str">
        <f t="shared" si="3"/>
        <v>INVIO PROCEDURA ONLINE</v>
      </c>
      <c r="J112" s="1"/>
    </row>
    <row r="113" spans="1:10" x14ac:dyDescent="0.25">
      <c r="A113" s="2">
        <v>45405</v>
      </c>
      <c r="B113" s="16" t="s">
        <v>1299</v>
      </c>
      <c r="C113" s="1" t="s">
        <v>6</v>
      </c>
      <c r="D113" s="1" t="str">
        <f t="shared" si="5"/>
        <v>COMUNE DI BENEVENTO : https://appalti.comune.benevento.it/</v>
      </c>
      <c r="E113" s="1" t="s">
        <v>435</v>
      </c>
      <c r="F113" s="1" t="s">
        <v>815</v>
      </c>
      <c r="G113" s="1" t="s">
        <v>1692</v>
      </c>
      <c r="H113" s="1" t="s">
        <v>1693</v>
      </c>
      <c r="I113" s="4" t="str">
        <f t="shared" si="3"/>
        <v>INVIO PROCEDURA ONLINE</v>
      </c>
      <c r="J113" s="1" t="s">
        <v>1694</v>
      </c>
    </row>
    <row r="114" spans="1:10" x14ac:dyDescent="0.25">
      <c r="A114" s="2">
        <v>45435</v>
      </c>
      <c r="B114" s="16" t="s">
        <v>1299</v>
      </c>
      <c r="C114" s="1" t="s">
        <v>6</v>
      </c>
      <c r="D114" s="1" t="str">
        <f t="shared" si="5"/>
        <v>COMUNE DI BIBIANA : https://umpinerolese.traspare.com/</v>
      </c>
      <c r="E114" s="1" t="s">
        <v>436</v>
      </c>
      <c r="F114" s="1" t="s">
        <v>1936</v>
      </c>
      <c r="G114" s="1" t="s">
        <v>24</v>
      </c>
      <c r="H114" s="1" t="s">
        <v>1934</v>
      </c>
      <c r="I114" s="4" t="str">
        <f t="shared" si="3"/>
        <v>INVIO PROCEDURA ONLINE</v>
      </c>
      <c r="J114" s="1" t="s">
        <v>1935</v>
      </c>
    </row>
    <row r="115" spans="1:10" x14ac:dyDescent="0.25">
      <c r="A115" s="2">
        <v>45436</v>
      </c>
      <c r="B115" s="16" t="s">
        <v>1299</v>
      </c>
      <c r="C115" s="1" t="s">
        <v>6</v>
      </c>
      <c r="D115" s="1" t="str">
        <f t="shared" si="5"/>
        <v>COMUNE DI BOLOGNA : comunebologna-appalti.maggiolicloud.it/</v>
      </c>
      <c r="E115" s="1" t="s">
        <v>437</v>
      </c>
      <c r="F115" s="1" t="s">
        <v>816</v>
      </c>
      <c r="G115" s="1" t="s">
        <v>1112</v>
      </c>
      <c r="H115" s="1" t="s">
        <v>1998</v>
      </c>
      <c r="I115" s="4" t="str">
        <f t="shared" si="3"/>
        <v>INVIO PROCEDURA ONLINE</v>
      </c>
      <c r="J115" s="1" t="s">
        <v>1945</v>
      </c>
    </row>
    <row r="116" spans="1:10" x14ac:dyDescent="0.25">
      <c r="A116" s="2">
        <v>45509</v>
      </c>
      <c r="B116" s="16" t="s">
        <v>1294</v>
      </c>
      <c r="C116" s="1" t="s">
        <v>6</v>
      </c>
      <c r="D116" s="1"/>
      <c r="E116" s="1" t="s">
        <v>2805</v>
      </c>
      <c r="F116" s="1" t="s">
        <v>2806</v>
      </c>
      <c r="G116" s="1" t="s">
        <v>24</v>
      </c>
      <c r="H116" s="1" t="s">
        <v>2807</v>
      </c>
      <c r="I116" s="4" t="str">
        <f t="shared" si="3"/>
        <v>INVIO PROCEDURA ONLINE</v>
      </c>
      <c r="J116" s="1" t="s">
        <v>2790</v>
      </c>
    </row>
    <row r="117" spans="1:10" x14ac:dyDescent="0.25">
      <c r="A117" s="2">
        <v>45435</v>
      </c>
      <c r="B117" s="16" t="s">
        <v>1299</v>
      </c>
      <c r="C117" s="1" t="s">
        <v>6</v>
      </c>
      <c r="D117" s="1" t="str">
        <f t="shared" si="5"/>
        <v>COMUNE DI BORGARO TORINESE : https://gare.comune.borgarotorinese.to.it/</v>
      </c>
      <c r="E117" s="1" t="s">
        <v>438</v>
      </c>
      <c r="F117" s="1" t="s">
        <v>817</v>
      </c>
      <c r="G117" s="1" t="s">
        <v>1472</v>
      </c>
      <c r="H117" s="1" t="s">
        <v>1937</v>
      </c>
      <c r="I117" s="4" t="str">
        <f t="shared" si="3"/>
        <v>INVIO PROCEDURA ONLINE</v>
      </c>
      <c r="J117" s="1" t="s">
        <v>1938</v>
      </c>
    </row>
    <row r="118" spans="1:10" x14ac:dyDescent="0.25">
      <c r="A118" s="2">
        <v>45393</v>
      </c>
      <c r="B118" s="16" t="s">
        <v>1299</v>
      </c>
      <c r="C118" s="1" t="s">
        <v>6</v>
      </c>
      <c r="D118" s="1" t="str">
        <f t="shared" si="5"/>
        <v>COMUNE DI BORGO SAN DALMAZZO : https://borgosandalmazzo.traspare.com/</v>
      </c>
      <c r="E118" s="1" t="s">
        <v>439</v>
      </c>
      <c r="F118" s="1" t="s">
        <v>818</v>
      </c>
      <c r="G118" s="1" t="s">
        <v>24</v>
      </c>
      <c r="H118" s="1" t="s">
        <v>1608</v>
      </c>
      <c r="I118" s="4" t="str">
        <f t="shared" si="3"/>
        <v>INVIO PROCEDURA ONLINE</v>
      </c>
      <c r="J118" s="1" t="s">
        <v>1699</v>
      </c>
    </row>
    <row r="119" spans="1:10" x14ac:dyDescent="0.25">
      <c r="A119" s="2">
        <v>45393</v>
      </c>
      <c r="B119" s="16" t="s">
        <v>1299</v>
      </c>
      <c r="C119" s="1" t="s">
        <v>6</v>
      </c>
      <c r="D119" s="1" t="str">
        <f t="shared" si="5"/>
        <v>COMUNE DI BRA : https://appalti.comune.bra.cn.it/</v>
      </c>
      <c r="E119" s="1" t="s">
        <v>440</v>
      </c>
      <c r="F119" s="1" t="s">
        <v>819</v>
      </c>
      <c r="G119" s="1" t="s">
        <v>1112</v>
      </c>
      <c r="H119" s="1" t="s">
        <v>1609</v>
      </c>
      <c r="I119" s="4" t="str">
        <f t="shared" si="3"/>
        <v>INVIO PROCEDURA ONLINE</v>
      </c>
      <c r="J119" s="1" t="s">
        <v>1599</v>
      </c>
    </row>
    <row r="120" spans="1:10" x14ac:dyDescent="0.25">
      <c r="A120" s="2">
        <v>45378</v>
      </c>
      <c r="B120" s="16" t="s">
        <v>1293</v>
      </c>
      <c r="C120" s="1" t="s">
        <v>6</v>
      </c>
      <c r="D120" s="1" t="str">
        <f t="shared" si="5"/>
        <v>COMUNE DI BRESCIA : https://infogare.comune.brescia.it</v>
      </c>
      <c r="E120" s="1" t="s">
        <v>612</v>
      </c>
      <c r="F120" s="1" t="s">
        <v>932</v>
      </c>
      <c r="G120" s="1" t="s">
        <v>1112</v>
      </c>
      <c r="H120" s="1" t="s">
        <v>1349</v>
      </c>
      <c r="I120" s="4" t="str">
        <f t="shared" si="3"/>
        <v>INVIO PROCEDURA ONLINE</v>
      </c>
      <c r="J120" s="1" t="s">
        <v>1766</v>
      </c>
    </row>
    <row r="121" spans="1:10" x14ac:dyDescent="0.25">
      <c r="A121" s="2">
        <v>45435</v>
      </c>
      <c r="B121" s="16" t="s">
        <v>1299</v>
      </c>
      <c r="C121" s="1" t="s">
        <v>6</v>
      </c>
      <c r="D121" s="1" t="str">
        <f t="shared" si="5"/>
        <v>COMUNE DI BRICHERASIO : https://umpinerolese.traspare.com/employees</v>
      </c>
      <c r="E121" s="1" t="s">
        <v>441</v>
      </c>
      <c r="F121" s="1" t="s">
        <v>1939</v>
      </c>
      <c r="G121" s="1" t="s">
        <v>24</v>
      </c>
      <c r="H121" s="1" t="s">
        <v>1934</v>
      </c>
      <c r="I121" s="4" t="str">
        <f t="shared" si="3"/>
        <v>INVIO PROCEDURA ONLINE</v>
      </c>
      <c r="J121" s="1" t="s">
        <v>1999</v>
      </c>
    </row>
    <row r="122" spans="1:10" x14ac:dyDescent="0.25">
      <c r="A122" s="2">
        <v>45386</v>
      </c>
      <c r="B122" s="16" t="s">
        <v>1299</v>
      </c>
      <c r="C122" s="1" t="s">
        <v>6</v>
      </c>
      <c r="D122" s="1" t="str">
        <f t="shared" si="5"/>
        <v>COMUNE DI BRINDISI : https://e-procurement.comune.brindisi.it</v>
      </c>
      <c r="E122" s="1" t="s">
        <v>442</v>
      </c>
      <c r="F122" s="1" t="s">
        <v>820</v>
      </c>
      <c r="G122" s="1" t="s">
        <v>1138</v>
      </c>
      <c r="H122" s="1" t="s">
        <v>1461</v>
      </c>
      <c r="I122" s="4" t="str">
        <f t="shared" si="3"/>
        <v>INVIO PROCEDURA ONLINE</v>
      </c>
      <c r="J122" s="1"/>
    </row>
    <row r="123" spans="1:10" x14ac:dyDescent="0.25">
      <c r="A123" s="2">
        <v>45392</v>
      </c>
      <c r="B123" s="16" t="s">
        <v>1299</v>
      </c>
      <c r="C123" s="1" t="s">
        <v>6</v>
      </c>
      <c r="D123" s="1" t="str">
        <f t="shared" si="5"/>
        <v>COMUNE DI BUSSOLENGO : https://combussolengo-appalti.maggiolicloud.it/PortaleAppalti/it/ppgare_esiti_lista.wp?_csrf=2DSX2IMKT2LYNYMYM4EIQSZ4MUM7C6LO</v>
      </c>
      <c r="E123" s="1" t="s">
        <v>443</v>
      </c>
      <c r="F123" s="1" t="s">
        <v>1582</v>
      </c>
      <c r="G123" s="1" t="s">
        <v>1138</v>
      </c>
      <c r="H123" s="1" t="s">
        <v>1581</v>
      </c>
      <c r="I123" s="4" t="str">
        <f t="shared" si="3"/>
        <v>INVIO PROCEDURA ONLINE</v>
      </c>
      <c r="J123" s="1" t="s">
        <v>1583</v>
      </c>
    </row>
    <row r="124" spans="1:10" x14ac:dyDescent="0.25">
      <c r="A124" s="2">
        <v>45386</v>
      </c>
      <c r="B124" s="16" t="s">
        <v>1299</v>
      </c>
      <c r="C124" s="1" t="s">
        <v>6</v>
      </c>
      <c r="D124" s="1" t="str">
        <f t="shared" si="5"/>
        <v>COMUNE DI CAGLIARI : https://appalti.comune.cagliari.it</v>
      </c>
      <c r="E124" s="1" t="s">
        <v>444</v>
      </c>
      <c r="F124" s="1" t="s">
        <v>821</v>
      </c>
      <c r="G124" s="1" t="s">
        <v>1112</v>
      </c>
      <c r="H124" s="1" t="s">
        <v>1470</v>
      </c>
      <c r="I124" s="4" t="str">
        <f t="shared" si="3"/>
        <v>INVIO PROCEDURA ONLINE</v>
      </c>
      <c r="J124" s="1"/>
    </row>
    <row r="125" spans="1:10" x14ac:dyDescent="0.25">
      <c r="A125" s="2">
        <v>45363</v>
      </c>
      <c r="B125" s="16" t="s">
        <v>1299</v>
      </c>
      <c r="C125" s="1" t="s">
        <v>6</v>
      </c>
      <c r="D125" s="1" t="str">
        <f t="shared" si="5"/>
        <v>COMUNE DI CAIAZZO : https://caiazzo.acquistitelematici.it/</v>
      </c>
      <c r="E125" s="1" t="s">
        <v>445</v>
      </c>
      <c r="F125" s="1" t="s">
        <v>1700</v>
      </c>
      <c r="G125" s="1" t="s">
        <v>24</v>
      </c>
      <c r="H125" s="1" t="s">
        <v>1124</v>
      </c>
      <c r="I125" s="4" t="str">
        <f t="shared" si="3"/>
        <v>INVIO PROCEDURA ONLINE</v>
      </c>
      <c r="J125" s="1" t="s">
        <v>1701</v>
      </c>
    </row>
    <row r="126" spans="1:10" x14ac:dyDescent="0.25">
      <c r="A126" s="2">
        <v>45386</v>
      </c>
      <c r="B126" s="16" t="s">
        <v>1327</v>
      </c>
      <c r="C126" s="1" t="s">
        <v>6</v>
      </c>
      <c r="D126" s="1" t="str">
        <f t="shared" si="5"/>
        <v>COMUNE DI CALTALGIRONE : https://servizi.comune.caltagirone.ct.it/</v>
      </c>
      <c r="E126" s="1" t="s">
        <v>446</v>
      </c>
      <c r="F126" s="1" t="s">
        <v>822</v>
      </c>
      <c r="G126" s="1" t="s">
        <v>1112</v>
      </c>
      <c r="H126" s="1" t="s">
        <v>1469</v>
      </c>
      <c r="I126" s="4" t="str">
        <f t="shared" si="3"/>
        <v>INVIO PROCEDURA ONLINE</v>
      </c>
      <c r="J126" s="1"/>
    </row>
    <row r="127" spans="1:10" x14ac:dyDescent="0.25">
      <c r="A127" s="2">
        <v>45386</v>
      </c>
      <c r="B127" s="16" t="s">
        <v>1293</v>
      </c>
      <c r="C127" s="1" t="s">
        <v>6</v>
      </c>
      <c r="D127" s="1" t="str">
        <f t="shared" si="5"/>
        <v>COMUNE DI CALTANISSETTA : https://appalti.comune.caltanissetta.it</v>
      </c>
      <c r="E127" s="1" t="s">
        <v>447</v>
      </c>
      <c r="F127" s="1" t="s">
        <v>823</v>
      </c>
      <c r="G127" s="1" t="s">
        <v>1138</v>
      </c>
      <c r="H127" s="1" t="s">
        <v>1468</v>
      </c>
      <c r="I127" s="4" t="str">
        <f t="shared" si="3"/>
        <v>INVIO PROCEDURA ONLINE</v>
      </c>
      <c r="J127" s="1" t="s">
        <v>1701</v>
      </c>
    </row>
    <row r="128" spans="1:10" x14ac:dyDescent="0.25">
      <c r="A128" s="2">
        <v>45426</v>
      </c>
      <c r="B128" s="16" t="s">
        <v>1299</v>
      </c>
      <c r="C128" s="1" t="s">
        <v>6</v>
      </c>
      <c r="D128" s="1" t="str">
        <f t="shared" si="5"/>
        <v>COMUNE DI CALVIZZANO : https://calvizzano.traspare.com/</v>
      </c>
      <c r="E128" s="1" t="s">
        <v>448</v>
      </c>
      <c r="F128" s="1" t="s">
        <v>824</v>
      </c>
      <c r="G128" s="1" t="s">
        <v>24</v>
      </c>
      <c r="H128" s="1" t="s">
        <v>1861</v>
      </c>
      <c r="I128" s="4" t="str">
        <f t="shared" si="3"/>
        <v>INVIO PROCEDURA ONLINE</v>
      </c>
      <c r="J128" s="1" t="s">
        <v>1864</v>
      </c>
    </row>
    <row r="129" spans="1:10" x14ac:dyDescent="0.25">
      <c r="A129" s="2">
        <v>45379</v>
      </c>
      <c r="B129" s="16" t="s">
        <v>1294</v>
      </c>
      <c r="C129" s="1" t="s">
        <v>6</v>
      </c>
      <c r="D129" s="1" t="str">
        <f t="shared" si="5"/>
        <v>COMUNE DI CAMERI : https://cuccameri.traspare.com/</v>
      </c>
      <c r="E129" s="1" t="s">
        <v>449</v>
      </c>
      <c r="F129" s="1" t="s">
        <v>825</v>
      </c>
      <c r="G129" s="1" t="s">
        <v>24</v>
      </c>
      <c r="H129" s="1" t="s">
        <v>1381</v>
      </c>
      <c r="I129" s="4" t="str">
        <f t="shared" si="3"/>
        <v>INVIO PROCEDURA ONLINE</v>
      </c>
      <c r="J129" s="1" t="s">
        <v>2728</v>
      </c>
    </row>
    <row r="130" spans="1:10" x14ac:dyDescent="0.25">
      <c r="A130" s="2">
        <v>45390</v>
      </c>
      <c r="B130" s="16" t="s">
        <v>1299</v>
      </c>
      <c r="C130" s="1" t="s">
        <v>6</v>
      </c>
      <c r="D130" s="1" t="str">
        <f t="shared" si="5"/>
        <v>COMUNE DI CAMPI BISENZIO : https://start.toscana.it/</v>
      </c>
      <c r="E130" s="1" t="s">
        <v>450</v>
      </c>
      <c r="F130" s="1" t="s">
        <v>826</v>
      </c>
      <c r="G130" s="1" t="s">
        <v>36</v>
      </c>
      <c r="H130" s="1" t="s">
        <v>2462</v>
      </c>
      <c r="I130" s="4" t="str">
        <f t="shared" si="3"/>
        <v>INVIO PROCEDURA ONLINE</v>
      </c>
      <c r="J130" s="1" t="s">
        <v>1531</v>
      </c>
    </row>
    <row r="131" spans="1:10" x14ac:dyDescent="0.25">
      <c r="A131" s="2">
        <v>45386</v>
      </c>
      <c r="B131" s="16" t="s">
        <v>1299</v>
      </c>
      <c r="C131" s="1" t="s">
        <v>6</v>
      </c>
      <c r="D131" s="1" t="str">
        <f t="shared" si="5"/>
        <v>COMUNE DI CAMPOBASSO : https://appalti.comune.campobasso.it/PortaleAppalti/it/homepage.wp?</v>
      </c>
      <c r="E131" s="1" t="s">
        <v>451</v>
      </c>
      <c r="F131" s="1" t="s">
        <v>1479</v>
      </c>
      <c r="G131" s="1" t="s">
        <v>65</v>
      </c>
      <c r="H131" s="1" t="s">
        <v>1703</v>
      </c>
      <c r="I131" s="4" t="str">
        <f t="shared" si="3"/>
        <v>INVIO PROCEDURA ONLINE</v>
      </c>
      <c r="J131" s="1" t="s">
        <v>1704</v>
      </c>
    </row>
    <row r="132" spans="1:10" x14ac:dyDescent="0.25">
      <c r="A132" s="2">
        <v>45510</v>
      </c>
      <c r="B132" s="16" t="s">
        <v>1294</v>
      </c>
      <c r="C132" s="1" t="s">
        <v>6</v>
      </c>
      <c r="D132" s="1"/>
      <c r="E132" s="1" t="s">
        <v>2815</v>
      </c>
      <c r="F132" s="1" t="s">
        <v>2816</v>
      </c>
      <c r="G132" s="1" t="s">
        <v>24</v>
      </c>
      <c r="H132" s="1" t="s">
        <v>2818</v>
      </c>
      <c r="I132" s="4" t="str">
        <f t="shared" si="3"/>
        <v>INVIO PROCEDURA ONLINE</v>
      </c>
      <c r="J132" s="1" t="s">
        <v>2817</v>
      </c>
    </row>
    <row r="133" spans="1:10" x14ac:dyDescent="0.25">
      <c r="A133" s="2">
        <v>45397</v>
      </c>
      <c r="B133" s="16" t="s">
        <v>1294</v>
      </c>
      <c r="C133" s="1" t="s">
        <v>6</v>
      </c>
      <c r="D133" s="1" t="str">
        <f t="shared" si="5"/>
        <v>COMUNE DI CANCELLO ED ARNONE : https://cancelloedarnone.traspare.com/</v>
      </c>
      <c r="E133" s="1" t="s">
        <v>452</v>
      </c>
      <c r="F133" s="1" t="s">
        <v>827</v>
      </c>
      <c r="G133" s="1" t="s">
        <v>24</v>
      </c>
      <c r="H133" s="1" t="s">
        <v>1620</v>
      </c>
      <c r="I133" s="4" t="str">
        <f t="shared" si="3"/>
        <v>INVIO PROCEDURA ONLINE</v>
      </c>
      <c r="J133" s="1" t="s">
        <v>2729</v>
      </c>
    </row>
    <row r="134" spans="1:10" x14ac:dyDescent="0.25">
      <c r="A134" s="2">
        <v>45394</v>
      </c>
      <c r="B134" s="16" t="s">
        <v>1437</v>
      </c>
      <c r="C134" s="1" t="s">
        <v>6</v>
      </c>
      <c r="D134" s="1" t="str">
        <f t="shared" si="5"/>
        <v>COMUNE DI CANELLI : https://cucunionecanellimoasca.traspare.com/</v>
      </c>
      <c r="E134" s="1" t="s">
        <v>453</v>
      </c>
      <c r="F134" s="1" t="s">
        <v>828</v>
      </c>
      <c r="G134" s="1" t="s">
        <v>24</v>
      </c>
      <c r="H134" s="1" t="s">
        <v>2438</v>
      </c>
      <c r="I134" s="4" t="str">
        <f t="shared" si="3"/>
        <v>INVIO PROCEDURA ONLINE</v>
      </c>
      <c r="J134" s="1" t="s">
        <v>1705</v>
      </c>
    </row>
    <row r="135" spans="1:10" x14ac:dyDescent="0.25">
      <c r="A135" s="2">
        <v>45435</v>
      </c>
      <c r="B135" s="16" t="s">
        <v>1299</v>
      </c>
      <c r="C135" s="1" t="s">
        <v>6</v>
      </c>
      <c r="D135" s="1" t="str">
        <f t="shared" si="5"/>
        <v>COMUNE DI CANISCHIO : https://comunecanischio.traspare.com/suppliers</v>
      </c>
      <c r="E135" s="1" t="s">
        <v>454</v>
      </c>
      <c r="F135" s="1" t="s">
        <v>1941</v>
      </c>
      <c r="G135" s="1" t="s">
        <v>24</v>
      </c>
      <c r="H135" s="1" t="s">
        <v>1940</v>
      </c>
      <c r="I135" s="4" t="str">
        <f t="shared" si="3"/>
        <v>INVIO PROCEDURA ONLINE</v>
      </c>
      <c r="J135" s="1" t="s">
        <v>1942</v>
      </c>
    </row>
    <row r="136" spans="1:10" x14ac:dyDescent="0.25">
      <c r="A136" s="2">
        <v>45436</v>
      </c>
      <c r="B136" s="16" t="s">
        <v>1299</v>
      </c>
      <c r="C136" s="1" t="s">
        <v>6</v>
      </c>
      <c r="D136" s="1" t="str">
        <f t="shared" si="5"/>
        <v>COMUNE DI CANTALUPA : https://comunecantalupa.traspare.com/</v>
      </c>
      <c r="E136" s="1" t="s">
        <v>455</v>
      </c>
      <c r="F136" s="1" t="s">
        <v>1943</v>
      </c>
      <c r="G136" s="1" t="s">
        <v>24</v>
      </c>
      <c r="H136" s="1" t="s">
        <v>1944</v>
      </c>
      <c r="I136" s="4" t="str">
        <f t="shared" si="3"/>
        <v>INVIO PROCEDURA ONLINE</v>
      </c>
      <c r="J136" s="1" t="s">
        <v>1945</v>
      </c>
    </row>
    <row r="137" spans="1:10" x14ac:dyDescent="0.25">
      <c r="A137" s="2">
        <v>45436</v>
      </c>
      <c r="B137" s="16" t="s">
        <v>1299</v>
      </c>
      <c r="C137" s="1" t="s">
        <v>6</v>
      </c>
      <c r="D137" s="1" t="str">
        <f t="shared" si="5"/>
        <v>COMUNE DI CANTOIRA : https://unionemontanavlcc.traspare.com/employees</v>
      </c>
      <c r="E137" s="1" t="s">
        <v>456</v>
      </c>
      <c r="F137" s="1" t="s">
        <v>1948</v>
      </c>
      <c r="G137" s="1" t="s">
        <v>24</v>
      </c>
      <c r="H137" s="1" t="s">
        <v>1946</v>
      </c>
      <c r="I137" s="4" t="str">
        <f t="shared" si="3"/>
        <v>INVIO PROCEDURA ONLINE</v>
      </c>
      <c r="J137" s="1" t="s">
        <v>1947</v>
      </c>
    </row>
    <row r="138" spans="1:10" x14ac:dyDescent="0.25">
      <c r="A138" s="2">
        <v>45379</v>
      </c>
      <c r="B138" s="16" t="s">
        <v>1299</v>
      </c>
      <c r="C138" s="1" t="s">
        <v>6</v>
      </c>
      <c r="D138" s="1" t="str">
        <f t="shared" si="5"/>
        <v>COMUNE DI CAPODRISE : https://comunecapodrise.traspare.com/employees/</v>
      </c>
      <c r="E138" s="1" t="s">
        <v>457</v>
      </c>
      <c r="F138" s="1" t="s">
        <v>829</v>
      </c>
      <c r="G138" s="1" t="s">
        <v>24</v>
      </c>
      <c r="H138" s="1" t="s">
        <v>1377</v>
      </c>
      <c r="I138" s="4" t="str">
        <f t="shared" si="3"/>
        <v>INVIO PROCEDURA ONLINE</v>
      </c>
      <c r="J138" s="1" t="s">
        <v>1706</v>
      </c>
    </row>
    <row r="139" spans="1:10" x14ac:dyDescent="0.25">
      <c r="A139" s="2">
        <v>45386</v>
      </c>
      <c r="B139" s="16" t="s">
        <v>1299</v>
      </c>
      <c r="C139" s="1" t="s">
        <v>6</v>
      </c>
      <c r="D139" s="1" t="str">
        <f t="shared" si="5"/>
        <v>COMUNE DI CARBONIA : https://carbonia.albofornitori.net</v>
      </c>
      <c r="E139" s="1" t="s">
        <v>458</v>
      </c>
      <c r="F139" s="1" t="s">
        <v>830</v>
      </c>
      <c r="G139" s="1" t="s">
        <v>24</v>
      </c>
      <c r="H139" s="1" t="s">
        <v>1471</v>
      </c>
      <c r="I139" s="4" t="str">
        <f t="shared" si="3"/>
        <v>INVIO PROCEDURA ONLINE</v>
      </c>
      <c r="J139" s="1" t="s">
        <v>1706</v>
      </c>
    </row>
    <row r="140" spans="1:10" x14ac:dyDescent="0.25">
      <c r="A140" s="2">
        <v>45390</v>
      </c>
      <c r="B140" s="16" t="s">
        <v>1423</v>
      </c>
      <c r="C140" s="1" t="s">
        <v>6</v>
      </c>
      <c r="D140" s="1" t="str">
        <f t="shared" si="5"/>
        <v>COMUNE DI CARRARA : https://albofornitori.comune.carrara.ms.it/</v>
      </c>
      <c r="E140" s="1" t="s">
        <v>459</v>
      </c>
      <c r="F140" s="1" t="s">
        <v>1707</v>
      </c>
      <c r="G140" s="1" t="s">
        <v>1138</v>
      </c>
      <c r="H140" s="1" t="s">
        <v>1537</v>
      </c>
      <c r="I140" s="4" t="str">
        <f t="shared" si="3"/>
        <v>INVIO PROCEDURA ONLINE</v>
      </c>
      <c r="J140" s="1" t="s">
        <v>1538</v>
      </c>
    </row>
    <row r="141" spans="1:10" x14ac:dyDescent="0.25">
      <c r="A141" s="2">
        <v>45510</v>
      </c>
      <c r="B141" s="16" t="s">
        <v>1294</v>
      </c>
      <c r="C141" s="1" t="s">
        <v>6</v>
      </c>
      <c r="D141" s="1"/>
      <c r="E141" s="1" t="s">
        <v>2819</v>
      </c>
      <c r="F141" s="1" t="s">
        <v>2820</v>
      </c>
      <c r="G141" s="1" t="s">
        <v>24</v>
      </c>
      <c r="H141" s="1" t="s">
        <v>2821</v>
      </c>
      <c r="I141" s="4" t="str">
        <f t="shared" si="3"/>
        <v>INVIO PROCEDURA ONLINE</v>
      </c>
      <c r="J141" s="1" t="s">
        <v>2817</v>
      </c>
    </row>
    <row r="142" spans="1:10" x14ac:dyDescent="0.25">
      <c r="A142" s="2">
        <v>45427</v>
      </c>
      <c r="B142" s="16" t="s">
        <v>1299</v>
      </c>
      <c r="C142" s="1" t="s">
        <v>6</v>
      </c>
      <c r="D142" s="1" t="str">
        <f t="shared" si="5"/>
        <v>COMUNE DI CASAL DI PRINCIPE : https://comunedicasaldiprincipe.traspare.com/</v>
      </c>
      <c r="E142" s="1" t="s">
        <v>460</v>
      </c>
      <c r="F142" s="1" t="s">
        <v>831</v>
      </c>
      <c r="G142" s="1" t="s">
        <v>24</v>
      </c>
      <c r="H142" s="1" t="s">
        <v>1902</v>
      </c>
      <c r="I142" s="4" t="str">
        <f t="shared" si="3"/>
        <v>INVIO PROCEDURA ONLINE</v>
      </c>
      <c r="J142" s="1" t="s">
        <v>1903</v>
      </c>
    </row>
    <row r="143" spans="1:10" x14ac:dyDescent="0.25">
      <c r="A143" s="2">
        <v>45436</v>
      </c>
      <c r="B143" s="16" t="s">
        <v>1299</v>
      </c>
      <c r="C143" s="1" t="s">
        <v>6</v>
      </c>
      <c r="D143" s="1" t="str">
        <f t="shared" si="5"/>
        <v>COMUNE DI CASALBORGONE : https://casalborgone.traspare.com</v>
      </c>
      <c r="E143" s="1" t="s">
        <v>461</v>
      </c>
      <c r="F143" s="1" t="s">
        <v>832</v>
      </c>
      <c r="G143" s="1" t="s">
        <v>24</v>
      </c>
      <c r="H143" s="1" t="s">
        <v>1949</v>
      </c>
      <c r="I143" s="4" t="str">
        <f t="shared" ref="I143:I213" si="6">_xlfn.IFS(H143="NO","INVIO FORMAT ONLINE",H143="--","INVIO PROCEDURA PEC",H143="","",H143&lt;&gt;"","INVIO PROCEDURA ONLINE")</f>
        <v>INVIO PROCEDURA ONLINE</v>
      </c>
      <c r="J143" s="1" t="s">
        <v>1950</v>
      </c>
    </row>
    <row r="144" spans="1:10" x14ac:dyDescent="0.25">
      <c r="A144" s="2">
        <v>45427</v>
      </c>
      <c r="B144" s="16" t="s">
        <v>1299</v>
      </c>
      <c r="C144" s="1" t="s">
        <v>6</v>
      </c>
      <c r="D144" s="1" t="str">
        <f t="shared" ref="D144:D178" si="7">E144&amp;" : "&amp;F144</f>
        <v>COMUNE DI CASALDUNI : https://casalduni.acquistitelematici.it/</v>
      </c>
      <c r="E144" s="1" t="s">
        <v>1896</v>
      </c>
      <c r="F144" s="1" t="s">
        <v>1898</v>
      </c>
      <c r="G144" s="1" t="s">
        <v>24</v>
      </c>
      <c r="H144" s="1" t="s">
        <v>1897</v>
      </c>
      <c r="I144" s="4" t="str">
        <f t="shared" si="6"/>
        <v>INVIO PROCEDURA ONLINE</v>
      </c>
      <c r="J144" s="1" t="s">
        <v>1899</v>
      </c>
    </row>
    <row r="145" spans="1:10" x14ac:dyDescent="0.25">
      <c r="A145" s="2">
        <v>45426</v>
      </c>
      <c r="B145" s="16" t="s">
        <v>1308</v>
      </c>
      <c r="C145" s="1" t="s">
        <v>6</v>
      </c>
      <c r="D145" s="1" t="str">
        <f t="shared" si="7"/>
        <v>COMUNE DI CASALNUOVO : https://casalnuovodinapoli-appalti.maggiolicloud.it/PortaleAppalti/it/ppgare_oper_ec_bandi_avvisi.wp?</v>
      </c>
      <c r="E145" s="1" t="s">
        <v>614</v>
      </c>
      <c r="F145" s="1" t="s">
        <v>1859</v>
      </c>
      <c r="G145" s="1" t="s">
        <v>36</v>
      </c>
      <c r="H145" s="1" t="s">
        <v>1862</v>
      </c>
      <c r="I145" s="4" t="str">
        <f t="shared" si="6"/>
        <v>INVIO PROCEDURA ONLINE</v>
      </c>
      <c r="J145" s="1" t="s">
        <v>1860</v>
      </c>
    </row>
    <row r="146" spans="1:10" x14ac:dyDescent="0.25">
      <c r="A146" s="2">
        <v>45427</v>
      </c>
      <c r="B146" s="16" t="s">
        <v>1299</v>
      </c>
      <c r="C146" s="1" t="s">
        <v>6</v>
      </c>
      <c r="D146" s="1" t="str">
        <f t="shared" si="7"/>
        <v>COMUNE DI CASAPULLA : https://comunecasapulla.traspare.com/employees/</v>
      </c>
      <c r="E146" s="1" t="s">
        <v>462</v>
      </c>
      <c r="F146" s="1" t="s">
        <v>833</v>
      </c>
      <c r="G146" s="1" t="s">
        <v>24</v>
      </c>
      <c r="H146" s="1" t="s">
        <v>1904</v>
      </c>
      <c r="I146" s="4" t="str">
        <f t="shared" si="6"/>
        <v>INVIO PROCEDURA ONLINE</v>
      </c>
      <c r="J146" s="1" t="s">
        <v>1899</v>
      </c>
    </row>
    <row r="147" spans="1:10" x14ac:dyDescent="0.25">
      <c r="A147" s="2">
        <v>45436</v>
      </c>
      <c r="B147" s="16" t="s">
        <v>1327</v>
      </c>
      <c r="C147" s="1" t="s">
        <v>6</v>
      </c>
      <c r="D147" s="1" t="str">
        <f t="shared" si="7"/>
        <v>COMUNE DI CASARSA DELLA DELIZIA : https://suite.2bells.it/</v>
      </c>
      <c r="E147" s="1" t="s">
        <v>463</v>
      </c>
      <c r="F147" s="1" t="s">
        <v>834</v>
      </c>
      <c r="G147" s="1" t="s">
        <v>24</v>
      </c>
      <c r="H147" s="1" t="s">
        <v>1588</v>
      </c>
      <c r="I147" s="4" t="str">
        <f t="shared" si="6"/>
        <v>INVIO PROCEDURA ONLINE</v>
      </c>
      <c r="J147" s="1" t="s">
        <v>2000</v>
      </c>
    </row>
    <row r="148" spans="1:10" x14ac:dyDescent="0.25">
      <c r="A148" s="2">
        <v>45369</v>
      </c>
      <c r="B148" s="16" t="s">
        <v>1299</v>
      </c>
      <c r="C148" s="1" t="s">
        <v>6</v>
      </c>
      <c r="D148" s="1" t="str">
        <f t="shared" si="7"/>
        <v>COMUNE DI CASERTA : https://app.albofornitori.it/alboeproc/albo_comunecaserta</v>
      </c>
      <c r="E148" s="1" t="s">
        <v>464</v>
      </c>
      <c r="F148" s="1" t="s">
        <v>1709</v>
      </c>
      <c r="G148" s="1" t="s">
        <v>24</v>
      </c>
      <c r="H148" s="1" t="s">
        <v>2336</v>
      </c>
      <c r="I148" s="4" t="str">
        <f t="shared" si="6"/>
        <v>INVIO PROCEDURA ONLINE</v>
      </c>
      <c r="J148" s="1" t="s">
        <v>1708</v>
      </c>
    </row>
    <row r="149" spans="1:10" x14ac:dyDescent="0.25">
      <c r="A149" s="2">
        <v>45436</v>
      </c>
      <c r="B149" s="16" t="s">
        <v>1299</v>
      </c>
      <c r="C149" s="1" t="s">
        <v>6</v>
      </c>
      <c r="D149" s="1" t="str">
        <f t="shared" si="7"/>
        <v>COMUNE DI CASTAGNOLE PIEMONTE : https://comunecastagnolepiemonte.traspare.com/</v>
      </c>
      <c r="E149" s="1" t="s">
        <v>465</v>
      </c>
      <c r="F149" s="1" t="s">
        <v>835</v>
      </c>
      <c r="G149" s="1" t="s">
        <v>24</v>
      </c>
      <c r="H149" s="1" t="s">
        <v>1951</v>
      </c>
      <c r="I149" s="4" t="str">
        <f t="shared" si="6"/>
        <v>INVIO PROCEDURA ONLINE</v>
      </c>
      <c r="J149" s="1" t="s">
        <v>1945</v>
      </c>
    </row>
    <row r="150" spans="1:10" x14ac:dyDescent="0.25">
      <c r="A150" s="2">
        <v>45436</v>
      </c>
      <c r="B150" s="16" t="s">
        <v>1299</v>
      </c>
      <c r="C150" s="1" t="s">
        <v>6</v>
      </c>
      <c r="D150" s="1" t="str">
        <f t="shared" si="7"/>
        <v>COMUNE DI CASTELLAMONTE : https://comunecastellamonte.traspare.com/employees/</v>
      </c>
      <c r="E150" s="1" t="s">
        <v>466</v>
      </c>
      <c r="F150" s="1" t="s">
        <v>836</v>
      </c>
      <c r="G150" s="1" t="s">
        <v>24</v>
      </c>
      <c r="H150" s="1" t="s">
        <v>1952</v>
      </c>
      <c r="I150" s="4" t="str">
        <f t="shared" si="6"/>
        <v>INVIO PROCEDURA ONLINE</v>
      </c>
      <c r="J150" s="1" t="s">
        <v>1950</v>
      </c>
    </row>
    <row r="151" spans="1:10" x14ac:dyDescent="0.25">
      <c r="A151" s="2">
        <v>45510</v>
      </c>
      <c r="B151" s="16" t="s">
        <v>1294</v>
      </c>
      <c r="C151" s="1" t="s">
        <v>6</v>
      </c>
      <c r="D151" s="1"/>
      <c r="E151" s="1" t="s">
        <v>2822</v>
      </c>
      <c r="F151" s="1" t="s">
        <v>2823</v>
      </c>
      <c r="G151" s="1" t="s">
        <v>24</v>
      </c>
      <c r="H151" s="1" t="s">
        <v>2824</v>
      </c>
      <c r="I151" s="4" t="str">
        <f t="shared" si="6"/>
        <v>INVIO PROCEDURA ONLINE</v>
      </c>
      <c r="J151" s="1" t="s">
        <v>2817</v>
      </c>
    </row>
    <row r="152" spans="1:10" x14ac:dyDescent="0.25">
      <c r="A152" s="2">
        <v>45378</v>
      </c>
      <c r="B152" s="16" t="s">
        <v>1298</v>
      </c>
      <c r="C152" s="1" t="s">
        <v>6</v>
      </c>
      <c r="D152" s="1" t="str">
        <f t="shared" si="7"/>
        <v>COMUNE DI CATANZARO : https://gare.comunecatanzaro.it</v>
      </c>
      <c r="E152" s="1" t="s">
        <v>467</v>
      </c>
      <c r="F152" s="1" t="s">
        <v>837</v>
      </c>
      <c r="G152" s="1" t="s">
        <v>1112</v>
      </c>
      <c r="H152" s="1" t="s">
        <v>1370</v>
      </c>
      <c r="I152" s="4" t="str">
        <f t="shared" si="6"/>
        <v>INVIO PROCEDURA ONLINE</v>
      </c>
      <c r="J152" s="1"/>
    </row>
    <row r="153" spans="1:10" x14ac:dyDescent="0.25">
      <c r="A153" s="2">
        <v>45386</v>
      </c>
      <c r="B153" s="16" t="s">
        <v>1299</v>
      </c>
      <c r="C153" s="1" t="s">
        <v>6</v>
      </c>
      <c r="D153" s="1" t="str">
        <f t="shared" si="7"/>
        <v>COMUNE DI CAVA DE TIRRENI : https://cittadicavadetirreniportalegare.aflink.it/portale/</v>
      </c>
      <c r="E153" s="1" t="s">
        <v>468</v>
      </c>
      <c r="F153" s="1" t="s">
        <v>1475</v>
      </c>
      <c r="G153" s="1" t="s">
        <v>1472</v>
      </c>
      <c r="H153" s="1" t="s">
        <v>1474</v>
      </c>
      <c r="I153" s="4" t="str">
        <f t="shared" si="6"/>
        <v>INVIO PROCEDURA ONLINE</v>
      </c>
      <c r="J153" s="1" t="s">
        <v>1473</v>
      </c>
    </row>
    <row r="154" spans="1:10" x14ac:dyDescent="0.25">
      <c r="A154" s="2">
        <v>45436</v>
      </c>
      <c r="B154" s="16" t="s">
        <v>1294</v>
      </c>
      <c r="C154" s="1" t="s">
        <v>6</v>
      </c>
      <c r="D154" s="1" t="str">
        <f t="shared" si="7"/>
        <v>COMUNE DI CAVOUR : https://comunecavour.traspare.com/</v>
      </c>
      <c r="E154" s="1" t="s">
        <v>469</v>
      </c>
      <c r="F154" s="1" t="s">
        <v>838</v>
      </c>
      <c r="G154" s="1" t="s">
        <v>24</v>
      </c>
      <c r="H154" s="1" t="s">
        <v>1953</v>
      </c>
      <c r="I154" s="4" t="str">
        <f t="shared" si="6"/>
        <v>INVIO PROCEDURA ONLINE</v>
      </c>
      <c r="J154" s="1" t="s">
        <v>2730</v>
      </c>
    </row>
    <row r="155" spans="1:10" x14ac:dyDescent="0.25">
      <c r="A155" s="2">
        <v>45510</v>
      </c>
      <c r="B155" s="16" t="s">
        <v>1294</v>
      </c>
      <c r="C155" s="1" t="s">
        <v>6</v>
      </c>
      <c r="D155" s="1"/>
      <c r="E155" s="1" t="s">
        <v>2825</v>
      </c>
      <c r="F155" s="1" t="s">
        <v>2826</v>
      </c>
      <c r="G155" s="1" t="s">
        <v>24</v>
      </c>
      <c r="H155" s="1" t="s">
        <v>2827</v>
      </c>
      <c r="I155" s="4" t="str">
        <f t="shared" si="6"/>
        <v>INVIO PROCEDURA ONLINE</v>
      </c>
      <c r="J155" s="1" t="s">
        <v>2817</v>
      </c>
    </row>
    <row r="156" spans="1:10" x14ac:dyDescent="0.25">
      <c r="A156" s="2">
        <v>45386</v>
      </c>
      <c r="B156" s="16" t="s">
        <v>1427</v>
      </c>
      <c r="C156" s="1" t="s">
        <v>6</v>
      </c>
      <c r="D156" s="1" t="str">
        <f t="shared" si="7"/>
        <v>COMUNE DI CERIGNOLA : https://ambitoterritorialecerignola.traspare.com/</v>
      </c>
      <c r="E156" s="1" t="s">
        <v>470</v>
      </c>
      <c r="F156" s="1" t="s">
        <v>839</v>
      </c>
      <c r="G156" s="1" t="s">
        <v>24</v>
      </c>
      <c r="H156" s="1" t="s">
        <v>1462</v>
      </c>
      <c r="I156" s="4" t="str">
        <f t="shared" si="6"/>
        <v>INVIO PROCEDURA ONLINE</v>
      </c>
      <c r="J156" s="1"/>
    </row>
    <row r="157" spans="1:10" x14ac:dyDescent="0.25">
      <c r="A157" s="2">
        <v>45387</v>
      </c>
      <c r="B157" s="16" t="s">
        <v>1299</v>
      </c>
      <c r="C157" s="1" t="s">
        <v>6</v>
      </c>
      <c r="D157" s="1" t="str">
        <f t="shared" si="7"/>
        <v>COMUNE DI CERVETERI : https://app.albofornitori.it/alboeproc/albo_comunecerveteri</v>
      </c>
      <c r="E157" s="1" t="s">
        <v>471</v>
      </c>
      <c r="F157" s="1" t="s">
        <v>1710</v>
      </c>
      <c r="G157" s="1" t="s">
        <v>24</v>
      </c>
      <c r="H157" s="1" t="s">
        <v>1482</v>
      </c>
      <c r="I157" s="4" t="str">
        <f t="shared" si="6"/>
        <v>INVIO PROCEDURA ONLINE</v>
      </c>
      <c r="J157" s="1" t="s">
        <v>1706</v>
      </c>
    </row>
    <row r="158" spans="1:10" x14ac:dyDescent="0.25">
      <c r="A158" s="2">
        <v>45393</v>
      </c>
      <c r="B158" s="16" t="s">
        <v>1299</v>
      </c>
      <c r="C158" s="1" t="s">
        <v>6</v>
      </c>
      <c r="D158" s="1" t="str">
        <f t="shared" si="7"/>
        <v>COMUNE DI CERVIA : https://portaleappalti.comune.cervia.ra.it</v>
      </c>
      <c r="E158" s="1" t="s">
        <v>472</v>
      </c>
      <c r="F158" s="1" t="s">
        <v>840</v>
      </c>
      <c r="G158" s="1" t="s">
        <v>1138</v>
      </c>
      <c r="H158" s="1" t="s">
        <v>1606</v>
      </c>
      <c r="I158" s="4" t="str">
        <f t="shared" si="6"/>
        <v>INVIO PROCEDURA ONLINE</v>
      </c>
      <c r="J158" s="1" t="s">
        <v>1599</v>
      </c>
    </row>
    <row r="159" spans="1:10" x14ac:dyDescent="0.25">
      <c r="A159" s="2">
        <v>45427</v>
      </c>
      <c r="B159" s="16" t="s">
        <v>1299</v>
      </c>
      <c r="C159" s="1" t="s">
        <v>6</v>
      </c>
      <c r="D159" s="1" t="str">
        <f t="shared" si="7"/>
        <v>COMUNE DI CERVINARA : https://suaprovinciaavellino.traspare.com/employees</v>
      </c>
      <c r="E159" s="1" t="s">
        <v>473</v>
      </c>
      <c r="F159" s="1" t="s">
        <v>1892</v>
      </c>
      <c r="G159" s="1" t="s">
        <v>24</v>
      </c>
      <c r="H159" s="1" t="s">
        <v>1891</v>
      </c>
      <c r="I159" s="4" t="str">
        <f t="shared" si="6"/>
        <v>INVIO PROCEDURA ONLINE</v>
      </c>
      <c r="J159" s="1" t="s">
        <v>1893</v>
      </c>
    </row>
    <row r="160" spans="1:10" x14ac:dyDescent="0.25">
      <c r="A160" s="2">
        <v>45393</v>
      </c>
      <c r="B160" s="16" t="s">
        <v>1299</v>
      </c>
      <c r="C160" s="1" t="s">
        <v>6</v>
      </c>
      <c r="D160" s="1" t="str">
        <f t="shared" si="7"/>
        <v>COMUNE DI CEVA : https://comuneceva.traspare.com/employees</v>
      </c>
      <c r="E160" s="1" t="s">
        <v>474</v>
      </c>
      <c r="F160" s="1" t="s">
        <v>1610</v>
      </c>
      <c r="G160" s="1" t="s">
        <v>24</v>
      </c>
      <c r="H160" s="1" t="s">
        <v>1711</v>
      </c>
      <c r="I160" s="4" t="str">
        <f t="shared" si="6"/>
        <v>INVIO PROCEDURA ONLINE</v>
      </c>
      <c r="J160" s="1" t="s">
        <v>1611</v>
      </c>
    </row>
    <row r="161" spans="1:10" x14ac:dyDescent="0.25">
      <c r="A161" s="2">
        <v>45391</v>
      </c>
      <c r="B161" s="16" t="s">
        <v>1308</v>
      </c>
      <c r="C161" s="1" t="s">
        <v>6</v>
      </c>
      <c r="D161" s="1" t="str">
        <f t="shared" si="7"/>
        <v>COMUNE DI CHIAVARI : https://appaltiliguria.regione.liguria.it/</v>
      </c>
      <c r="E161" s="1" t="s">
        <v>475</v>
      </c>
      <c r="F161" s="1" t="s">
        <v>2354</v>
      </c>
      <c r="G161" s="1"/>
      <c r="H161" s="1"/>
      <c r="I161" s="4" t="str">
        <f t="shared" si="6"/>
        <v/>
      </c>
      <c r="J161" s="1" t="s">
        <v>1557</v>
      </c>
    </row>
    <row r="162" spans="1:10" x14ac:dyDescent="0.25">
      <c r="A162" s="2">
        <v>45436</v>
      </c>
      <c r="B162" s="16" t="s">
        <v>1308</v>
      </c>
      <c r="C162" s="1" t="s">
        <v>6</v>
      </c>
      <c r="D162" s="1" t="str">
        <f t="shared" si="7"/>
        <v>COMUNE DI CHIAVERANO : https://comune.chiaverano.to.it/</v>
      </c>
      <c r="E162" s="1" t="s">
        <v>476</v>
      </c>
      <c r="F162" s="1" t="s">
        <v>841</v>
      </c>
      <c r="G162" s="1" t="s">
        <v>1112</v>
      </c>
      <c r="H162" s="1" t="s">
        <v>1954</v>
      </c>
      <c r="I162" s="4" t="str">
        <f t="shared" si="6"/>
        <v>INVIO PROCEDURA ONLINE</v>
      </c>
      <c r="J162" s="1" t="s">
        <v>1955</v>
      </c>
    </row>
    <row r="163" spans="1:10" x14ac:dyDescent="0.25">
      <c r="A163" s="2">
        <v>45436</v>
      </c>
      <c r="B163" s="16" t="s">
        <v>1327</v>
      </c>
      <c r="C163" s="1" t="s">
        <v>6</v>
      </c>
      <c r="D163" s="1" t="str">
        <f t="shared" si="7"/>
        <v>COMUNE DI CHIOGGIA : https://albollpp.chioggia.org/</v>
      </c>
      <c r="E163" s="1" t="s">
        <v>477</v>
      </c>
      <c r="F163" s="1" t="s">
        <v>842</v>
      </c>
      <c r="G163" s="1"/>
      <c r="H163" s="1"/>
      <c r="I163" s="4" t="str">
        <f t="shared" si="6"/>
        <v/>
      </c>
      <c r="J163" s="1" t="s">
        <v>2001</v>
      </c>
    </row>
    <row r="164" spans="1:10" x14ac:dyDescent="0.25">
      <c r="A164" s="2">
        <v>45510</v>
      </c>
      <c r="B164" s="16" t="s">
        <v>1294</v>
      </c>
      <c r="C164" s="1" t="s">
        <v>6</v>
      </c>
      <c r="D164" s="1"/>
      <c r="E164" s="1" t="s">
        <v>2828</v>
      </c>
      <c r="F164" s="1" t="s">
        <v>2829</v>
      </c>
      <c r="G164" s="1" t="s">
        <v>24</v>
      </c>
      <c r="H164" s="1" t="s">
        <v>2830</v>
      </c>
      <c r="I164" s="4" t="str">
        <f t="shared" si="6"/>
        <v>INVIO PROCEDURA ONLINE</v>
      </c>
      <c r="J164" s="1" t="s">
        <v>2817</v>
      </c>
    </row>
    <row r="165" spans="1:10" x14ac:dyDescent="0.25">
      <c r="A165" s="2">
        <v>45379</v>
      </c>
      <c r="B165" s="16" t="s">
        <v>1299</v>
      </c>
      <c r="C165" s="1" t="s">
        <v>6</v>
      </c>
      <c r="D165" s="1" t="str">
        <f t="shared" si="7"/>
        <v>COMUNE DI CINZANO : https://cinzano.traspare.com/employees/</v>
      </c>
      <c r="E165" s="1" t="s">
        <v>478</v>
      </c>
      <c r="F165" s="1" t="s">
        <v>843</v>
      </c>
      <c r="G165" s="1" t="s">
        <v>24</v>
      </c>
      <c r="H165" s="1" t="s">
        <v>1382</v>
      </c>
      <c r="I165" s="4" t="str">
        <f t="shared" si="6"/>
        <v>INVIO PROCEDURA ONLINE</v>
      </c>
      <c r="J165" s="1" t="s">
        <v>1702</v>
      </c>
    </row>
    <row r="166" spans="1:10" x14ac:dyDescent="0.25">
      <c r="A166" s="2">
        <v>45386</v>
      </c>
      <c r="B166" s="16" t="s">
        <v>1299</v>
      </c>
      <c r="C166" s="1" t="s">
        <v>6</v>
      </c>
      <c r="D166" s="1" t="str">
        <f t="shared" si="7"/>
        <v>COMUNE DI CIVITANOVA : https://app.albofornitori.it/alboeproc/albo_comunecivitanova</v>
      </c>
      <c r="E166" s="1" t="s">
        <v>479</v>
      </c>
      <c r="F166" s="1" t="s">
        <v>1712</v>
      </c>
      <c r="G166" s="1" t="s">
        <v>24</v>
      </c>
      <c r="H166" s="1" t="s">
        <v>2332</v>
      </c>
      <c r="I166" s="4" t="str">
        <f t="shared" si="6"/>
        <v>INVIO PROCEDURA ONLINE</v>
      </c>
      <c r="J166" s="1" t="s">
        <v>1524</v>
      </c>
    </row>
    <row r="167" spans="1:10" x14ac:dyDescent="0.25">
      <c r="A167" s="2">
        <v>45387</v>
      </c>
      <c r="B167" s="16" t="s">
        <v>1299</v>
      </c>
      <c r="C167" s="1" t="s">
        <v>6</v>
      </c>
      <c r="D167" s="1" t="str">
        <f t="shared" si="7"/>
        <v>COMUNE DI CIVITAVECCHIA : https://civitavecchia-servizi-pubblici.acquistitelematici.it</v>
      </c>
      <c r="E167" s="1" t="s">
        <v>480</v>
      </c>
      <c r="F167" s="1" t="s">
        <v>844</v>
      </c>
      <c r="G167" s="1" t="s">
        <v>24</v>
      </c>
      <c r="H167" s="1" t="s">
        <v>1492</v>
      </c>
      <c r="I167" s="4" t="str">
        <f t="shared" si="6"/>
        <v>INVIO PROCEDURA ONLINE</v>
      </c>
      <c r="J167" s="1" t="s">
        <v>1713</v>
      </c>
    </row>
    <row r="168" spans="1:10" x14ac:dyDescent="0.25">
      <c r="A168" s="2">
        <v>45392</v>
      </c>
      <c r="B168" s="16" t="s">
        <v>1308</v>
      </c>
      <c r="C168" s="1" t="s">
        <v>6</v>
      </c>
      <c r="D168" s="1" t="str">
        <f t="shared" si="7"/>
        <v>COMUNE DI CONEGLIANO : https://servizi.comune.conegliano.tv.it/</v>
      </c>
      <c r="E168" s="1" t="s">
        <v>481</v>
      </c>
      <c r="F168" s="1" t="s">
        <v>845</v>
      </c>
      <c r="G168" s="1" t="s">
        <v>1590</v>
      </c>
      <c r="H168" s="1" t="s">
        <v>1625</v>
      </c>
      <c r="I168" s="4" t="str">
        <f t="shared" si="6"/>
        <v>INVIO PROCEDURA ONLINE</v>
      </c>
      <c r="J168" s="1" t="s">
        <v>1714</v>
      </c>
    </row>
    <row r="169" spans="1:10" x14ac:dyDescent="0.25">
      <c r="A169" s="2">
        <v>45392</v>
      </c>
      <c r="B169" s="16" t="s">
        <v>1327</v>
      </c>
      <c r="C169" s="1" t="s">
        <v>6</v>
      </c>
      <c r="D169" s="1" t="str">
        <f t="shared" si="7"/>
        <v>COMUNE DI CORDENONS : https://suite.2bells.it/</v>
      </c>
      <c r="E169" s="1" t="s">
        <v>482</v>
      </c>
      <c r="F169" s="1" t="s">
        <v>834</v>
      </c>
      <c r="G169" s="1" t="s">
        <v>24</v>
      </c>
      <c r="H169" s="1" t="s">
        <v>1588</v>
      </c>
      <c r="I169" s="4" t="str">
        <f t="shared" si="6"/>
        <v>INVIO PROCEDURA ONLINE</v>
      </c>
      <c r="J169" s="1" t="s">
        <v>1715</v>
      </c>
    </row>
    <row r="170" spans="1:10" x14ac:dyDescent="0.25">
      <c r="A170" s="2">
        <v>45378</v>
      </c>
      <c r="B170" s="16" t="s">
        <v>1427</v>
      </c>
      <c r="C170" s="1" t="s">
        <v>6</v>
      </c>
      <c r="D170" s="1" t="str">
        <f t="shared" si="7"/>
        <v>COMUNE DI COSENZA : https://comunedicosenza.traspare.com</v>
      </c>
      <c r="E170" s="1" t="s">
        <v>483</v>
      </c>
      <c r="F170" s="1" t="s">
        <v>846</v>
      </c>
      <c r="G170" s="1" t="s">
        <v>24</v>
      </c>
      <c r="H170" s="1" t="s">
        <v>1371</v>
      </c>
      <c r="I170" s="4" t="str">
        <f t="shared" si="6"/>
        <v>INVIO PROCEDURA ONLINE</v>
      </c>
      <c r="J170" s="1"/>
    </row>
    <row r="171" spans="1:10" x14ac:dyDescent="0.25">
      <c r="A171" s="2">
        <v>45427</v>
      </c>
      <c r="B171" s="16" t="s">
        <v>1299</v>
      </c>
      <c r="C171" s="1" t="s">
        <v>6</v>
      </c>
      <c r="D171" s="1" t="str">
        <f t="shared" si="7"/>
        <v>COMUNE DI CRISPANO : https://cucunioneterredellegravine.traspare.com/</v>
      </c>
      <c r="E171" s="1" t="s">
        <v>484</v>
      </c>
      <c r="F171" s="1" t="s">
        <v>847</v>
      </c>
      <c r="G171" s="1" t="s">
        <v>24</v>
      </c>
      <c r="H171" s="1" t="s">
        <v>1865</v>
      </c>
      <c r="I171" s="4" t="str">
        <f t="shared" si="6"/>
        <v>INVIO PROCEDURA ONLINE</v>
      </c>
      <c r="J171" s="1" t="s">
        <v>1864</v>
      </c>
    </row>
    <row r="172" spans="1:10" x14ac:dyDescent="0.25">
      <c r="A172" s="2">
        <v>45436</v>
      </c>
      <c r="B172" s="16" t="s">
        <v>1299</v>
      </c>
      <c r="C172" s="1" t="s">
        <v>6</v>
      </c>
      <c r="D172" s="1" t="str">
        <f t="shared" si="7"/>
        <v>COMUNE DI CUNEO : https://cuneo.tuttogare.it/accesso.php</v>
      </c>
      <c r="E172" s="1" t="s">
        <v>485</v>
      </c>
      <c r="F172" s="1" t="s">
        <v>1980</v>
      </c>
      <c r="G172" s="1" t="s">
        <v>24</v>
      </c>
      <c r="H172" s="1" t="s">
        <v>1981</v>
      </c>
      <c r="I172" s="4" t="str">
        <f t="shared" si="6"/>
        <v>INVIO PROCEDURA ONLINE</v>
      </c>
      <c r="J172" s="1" t="s">
        <v>1970</v>
      </c>
    </row>
    <row r="173" spans="1:10" x14ac:dyDescent="0.25">
      <c r="A173" s="2">
        <v>45436</v>
      </c>
      <c r="B173" s="16" t="s">
        <v>1294</v>
      </c>
      <c r="C173" s="1" t="s">
        <v>6</v>
      </c>
      <c r="D173" s="1" t="str">
        <f t="shared" si="7"/>
        <v>COMUNE DI CUORGNÈ : https://cuccuorgne.traspare.com/</v>
      </c>
      <c r="E173" s="1" t="s">
        <v>1958</v>
      </c>
      <c r="F173" s="1" t="s">
        <v>1957</v>
      </c>
      <c r="G173" s="1" t="s">
        <v>24</v>
      </c>
      <c r="H173" s="1" t="s">
        <v>1956</v>
      </c>
      <c r="I173" s="4" t="str">
        <f t="shared" si="6"/>
        <v>INVIO PROCEDURA ONLINE</v>
      </c>
      <c r="J173" s="1" t="s">
        <v>2731</v>
      </c>
    </row>
    <row r="174" spans="1:10" x14ac:dyDescent="0.25">
      <c r="A174" s="2">
        <v>45390</v>
      </c>
      <c r="B174" s="16" t="s">
        <v>1299</v>
      </c>
      <c r="C174" s="1" t="s">
        <v>6</v>
      </c>
      <c r="D174" s="1" t="str">
        <f t="shared" si="7"/>
        <v>COMUNE DI CURTI : https://app.albofornitori.it/alboeproc/albo_comunecurti</v>
      </c>
      <c r="E174" s="1" t="s">
        <v>486</v>
      </c>
      <c r="F174" s="1" t="s">
        <v>848</v>
      </c>
      <c r="G174" s="1" t="s">
        <v>24</v>
      </c>
      <c r="H174" s="1" t="s">
        <v>1505</v>
      </c>
      <c r="I174" s="4" t="str">
        <f t="shared" si="6"/>
        <v>INVIO PROCEDURA ONLINE</v>
      </c>
      <c r="J174" s="1" t="s">
        <v>1716</v>
      </c>
    </row>
    <row r="175" spans="1:10" x14ac:dyDescent="0.25">
      <c r="A175" s="112">
        <v>45369</v>
      </c>
      <c r="B175" s="16" t="s">
        <v>1299</v>
      </c>
      <c r="C175" s="1" t="s">
        <v>6</v>
      </c>
      <c r="D175" s="1" t="str">
        <f t="shared" si="7"/>
        <v>COMUNE DI DRAGONI : https://dragoni.acquistitelematici.it/</v>
      </c>
      <c r="E175" s="1" t="s">
        <v>487</v>
      </c>
      <c r="F175" s="1" t="s">
        <v>1717</v>
      </c>
      <c r="G175" s="1" t="s">
        <v>24</v>
      </c>
      <c r="H175" s="1" t="s">
        <v>1141</v>
      </c>
      <c r="I175" s="4" t="str">
        <f t="shared" si="6"/>
        <v>INVIO PROCEDURA ONLINE</v>
      </c>
      <c r="J175" s="1" t="s">
        <v>1718</v>
      </c>
    </row>
    <row r="176" spans="1:10" x14ac:dyDescent="0.25">
      <c r="A176" s="2">
        <v>45427</v>
      </c>
      <c r="B176" s="16" t="s">
        <v>1427</v>
      </c>
      <c r="C176" s="1" t="s">
        <v>6</v>
      </c>
      <c r="D176" s="1" t="str">
        <f t="shared" si="7"/>
        <v>COMUNE DI DURAZZANO : https://comunedurazzano.traspare.com/</v>
      </c>
      <c r="E176" s="1" t="s">
        <v>488</v>
      </c>
      <c r="F176" s="1" t="s">
        <v>849</v>
      </c>
      <c r="G176" s="1" t="s">
        <v>24</v>
      </c>
      <c r="H176" s="1" t="s">
        <v>1900</v>
      </c>
      <c r="I176" s="4" t="str">
        <f t="shared" si="6"/>
        <v>INVIO PROCEDURA ONLINE</v>
      </c>
      <c r="J176" s="1" t="s">
        <v>1901</v>
      </c>
    </row>
    <row r="177" spans="1:10" x14ac:dyDescent="0.25">
      <c r="A177" s="2">
        <v>45391</v>
      </c>
      <c r="B177" s="16" t="s">
        <v>1293</v>
      </c>
      <c r="C177" s="1" t="s">
        <v>6</v>
      </c>
      <c r="D177" s="1" t="str">
        <f t="shared" si="7"/>
        <v>COMUNE DI EMPOLI : https://www.acquistinretepa.it/</v>
      </c>
      <c r="E177" s="1" t="s">
        <v>489</v>
      </c>
      <c r="F177" s="1" t="s">
        <v>850</v>
      </c>
      <c r="G177" s="1" t="s">
        <v>1682</v>
      </c>
      <c r="H177" s="1" t="s">
        <v>1682</v>
      </c>
      <c r="I177" s="4" t="str">
        <f t="shared" si="6"/>
        <v>INVIO PROCEDURA ONLINE</v>
      </c>
      <c r="J177" s="1" t="s">
        <v>2355</v>
      </c>
    </row>
    <row r="178" spans="1:10" x14ac:dyDescent="0.25">
      <c r="A178" s="2">
        <v>45357</v>
      </c>
      <c r="B178" s="16" t="s">
        <v>1299</v>
      </c>
      <c r="C178" s="1" t="s">
        <v>6</v>
      </c>
      <c r="D178" s="1" t="str">
        <f t="shared" si="7"/>
        <v>COMUNE DI ENNA : https://enna.acquistitelematici.it/</v>
      </c>
      <c r="E178" s="1" t="s">
        <v>411</v>
      </c>
      <c r="F178" s="1" t="s">
        <v>1452</v>
      </c>
      <c r="G178" s="1" t="s">
        <v>24</v>
      </c>
      <c r="H178" s="1" t="s">
        <v>105</v>
      </c>
      <c r="I178" s="4" t="str">
        <f t="shared" si="6"/>
        <v>INVIO PROCEDURA ONLINE</v>
      </c>
      <c r="J178" s="1" t="s">
        <v>106</v>
      </c>
    </row>
    <row r="179" spans="1:10" x14ac:dyDescent="0.25">
      <c r="A179" s="2">
        <v>45510</v>
      </c>
      <c r="B179" s="16" t="s">
        <v>1294</v>
      </c>
      <c r="C179" s="1" t="s">
        <v>6</v>
      </c>
      <c r="D179" s="1"/>
      <c r="E179" s="1" t="s">
        <v>2831</v>
      </c>
      <c r="F179" s="1" t="s">
        <v>2832</v>
      </c>
      <c r="G179" s="1" t="s">
        <v>24</v>
      </c>
      <c r="H179" s="1" t="s">
        <v>2833</v>
      </c>
      <c r="I179" s="4" t="str">
        <f t="shared" si="6"/>
        <v>INVIO PROCEDURA ONLINE</v>
      </c>
      <c r="J179" s="1" t="s">
        <v>2817</v>
      </c>
    </row>
    <row r="180" spans="1:10" x14ac:dyDescent="0.25">
      <c r="A180" s="2">
        <v>45454</v>
      </c>
      <c r="B180" s="16" t="s">
        <v>1299</v>
      </c>
      <c r="C180" s="1" t="s">
        <v>6</v>
      </c>
      <c r="D180" s="1" t="str">
        <f t="shared" ref="D180:D214" si="8">E180&amp;" : "&amp;F180</f>
        <v>COMUNE DI FERRARA : https://appalti.comune.fe.it/PortaleAppalti/it/ppgare_auth.wp</v>
      </c>
      <c r="E180" s="1" t="s">
        <v>2074</v>
      </c>
      <c r="F180" s="1" t="s">
        <v>2075</v>
      </c>
      <c r="G180" s="1" t="s">
        <v>65</v>
      </c>
      <c r="H180" s="1" t="s">
        <v>2076</v>
      </c>
      <c r="I180" s="4" t="str">
        <f t="shared" si="6"/>
        <v>INVIO PROCEDURA ONLINE</v>
      </c>
      <c r="J180" s="1"/>
    </row>
    <row r="181" spans="1:10" x14ac:dyDescent="0.25">
      <c r="A181" s="2">
        <v>45390</v>
      </c>
      <c r="B181" s="16" t="s">
        <v>1293</v>
      </c>
      <c r="C181" s="1" t="s">
        <v>6</v>
      </c>
      <c r="D181" s="1" t="str">
        <f t="shared" si="8"/>
        <v>COMUNE DI FIRENZE : https://start.toscana.it/pleiade/?pagina=albo&amp;hmac=119f4fe6a37d01f48eee3ecf81b80e3e</v>
      </c>
      <c r="E181" s="1" t="s">
        <v>490</v>
      </c>
      <c r="F181" s="1" t="s">
        <v>2356</v>
      </c>
      <c r="G181" s="1" t="s">
        <v>36</v>
      </c>
      <c r="H181" s="1" t="s">
        <v>2462</v>
      </c>
      <c r="I181" s="4" t="str">
        <f t="shared" si="6"/>
        <v>INVIO PROCEDURA ONLINE</v>
      </c>
      <c r="J181" s="1"/>
    </row>
    <row r="182" spans="1:10" x14ac:dyDescent="0.25">
      <c r="A182" s="2"/>
      <c r="B182" s="16" t="s">
        <v>1327</v>
      </c>
      <c r="C182" s="1" t="s">
        <v>6</v>
      </c>
      <c r="D182" s="1" t="str">
        <f t="shared" si="8"/>
        <v>COMUNE DI FIUME VENETO : https://suite.2bells.it/</v>
      </c>
      <c r="E182" s="1" t="s">
        <v>491</v>
      </c>
      <c r="F182" s="1" t="s">
        <v>834</v>
      </c>
      <c r="G182" s="1"/>
      <c r="H182" s="1"/>
      <c r="I182" s="4" t="str">
        <f t="shared" si="6"/>
        <v/>
      </c>
      <c r="J182" s="1" t="s">
        <v>2357</v>
      </c>
    </row>
    <row r="183" spans="1:10" x14ac:dyDescent="0.25">
      <c r="A183" s="2">
        <v>45386</v>
      </c>
      <c r="B183" s="16" t="s">
        <v>1301</v>
      </c>
      <c r="C183" s="1" t="s">
        <v>6</v>
      </c>
      <c r="D183" s="1" t="str">
        <f t="shared" si="8"/>
        <v>COMUNE DI FOGGIA : https://comunefoggia.traspare.com/</v>
      </c>
      <c r="E183" s="1" t="s">
        <v>492</v>
      </c>
      <c r="F183" s="1" t="s">
        <v>851</v>
      </c>
      <c r="G183" s="1" t="s">
        <v>24</v>
      </c>
      <c r="H183" s="1" t="s">
        <v>1459</v>
      </c>
      <c r="I183" s="4" t="str">
        <f t="shared" si="6"/>
        <v>INVIO PROCEDURA ONLINE</v>
      </c>
      <c r="J183" s="1" t="s">
        <v>1553</v>
      </c>
    </row>
    <row r="184" spans="1:10" x14ac:dyDescent="0.25">
      <c r="A184" s="2">
        <v>45427</v>
      </c>
      <c r="B184" s="16" t="s">
        <v>1299</v>
      </c>
      <c r="C184" s="1" t="s">
        <v>6</v>
      </c>
      <c r="D184" s="1" t="str">
        <f t="shared" si="8"/>
        <v>COMUNE DI FOIANO : https://app.albofornitori.it/alboeproc/albo_comunefoianovalfortore</v>
      </c>
      <c r="E184" s="1" t="s">
        <v>493</v>
      </c>
      <c r="F184" s="1" t="s">
        <v>1878</v>
      </c>
      <c r="G184" s="1" t="s">
        <v>24</v>
      </c>
      <c r="H184" s="1" t="s">
        <v>1880</v>
      </c>
      <c r="I184" s="4" t="str">
        <f t="shared" si="6"/>
        <v>INVIO PROCEDURA ONLINE</v>
      </c>
      <c r="J184" s="1" t="s">
        <v>1881</v>
      </c>
    </row>
    <row r="185" spans="1:10" x14ac:dyDescent="0.25">
      <c r="A185" s="2">
        <v>45393</v>
      </c>
      <c r="B185" s="16" t="s">
        <v>1299</v>
      </c>
      <c r="C185" s="1" t="s">
        <v>6</v>
      </c>
      <c r="D185" s="1" t="str">
        <f t="shared" si="8"/>
        <v>COMUNE DI FORLÌ : https://portaleappalti.comune.forli.fc.it/PortaleAppalti/it/homepage.wp?</v>
      </c>
      <c r="E185" s="1" t="s">
        <v>1601</v>
      </c>
      <c r="F185" s="1" t="s">
        <v>1603</v>
      </c>
      <c r="G185" s="1" t="s">
        <v>1112</v>
      </c>
      <c r="H185" s="1" t="s">
        <v>1602</v>
      </c>
      <c r="I185" s="4" t="str">
        <f t="shared" si="6"/>
        <v>INVIO PROCEDURA ONLINE</v>
      </c>
      <c r="J185" s="1" t="s">
        <v>1599</v>
      </c>
    </row>
    <row r="186" spans="1:10" x14ac:dyDescent="0.25">
      <c r="A186" s="2">
        <v>45406</v>
      </c>
      <c r="B186" s="16" t="s">
        <v>1327</v>
      </c>
      <c r="C186" s="1" t="s">
        <v>6</v>
      </c>
      <c r="D186" s="1" t="str">
        <f t="shared" si="8"/>
        <v>COMUNE DI FORLIMPOPOLI : https://comune.forlimpopoli.fc.it/</v>
      </c>
      <c r="E186" s="1" t="s">
        <v>494</v>
      </c>
      <c r="F186" s="1" t="s">
        <v>852</v>
      </c>
      <c r="G186" s="1"/>
      <c r="H186" s="1"/>
      <c r="I186" s="4" t="str">
        <f t="shared" si="6"/>
        <v/>
      </c>
      <c r="J186" s="1" t="s">
        <v>2002</v>
      </c>
    </row>
    <row r="187" spans="1:10" x14ac:dyDescent="0.25">
      <c r="A187" s="2">
        <v>45510</v>
      </c>
      <c r="B187" s="16" t="s">
        <v>1294</v>
      </c>
      <c r="C187" s="1" t="s">
        <v>6</v>
      </c>
      <c r="D187" s="1"/>
      <c r="E187" s="1" t="s">
        <v>2834</v>
      </c>
      <c r="F187" s="1" t="s">
        <v>2835</v>
      </c>
      <c r="G187" s="1" t="s">
        <v>24</v>
      </c>
      <c r="H187" s="1" t="s">
        <v>2836</v>
      </c>
      <c r="I187" s="4" t="str">
        <f t="shared" si="6"/>
        <v>INVIO PROCEDURA ONLINE</v>
      </c>
      <c r="J187" s="1" t="s">
        <v>2817</v>
      </c>
    </row>
    <row r="188" spans="1:10" x14ac:dyDescent="0.25">
      <c r="A188" s="2">
        <v>45436</v>
      </c>
      <c r="B188" s="16" t="s">
        <v>1299</v>
      </c>
      <c r="C188" s="1" t="s">
        <v>6</v>
      </c>
      <c r="D188" s="1" t="str">
        <f t="shared" si="8"/>
        <v>COMUNE DI FORNO CANAVESE : https://fornocanavese.traspare.com/</v>
      </c>
      <c r="E188" s="1" t="s">
        <v>495</v>
      </c>
      <c r="F188" s="1" t="s">
        <v>853</v>
      </c>
      <c r="G188" s="1" t="s">
        <v>24</v>
      </c>
      <c r="H188" s="1" t="s">
        <v>1959</v>
      </c>
      <c r="I188" s="4" t="str">
        <f t="shared" si="6"/>
        <v>INVIO PROCEDURA ONLINE</v>
      </c>
      <c r="J188" s="1" t="s">
        <v>1960</v>
      </c>
    </row>
    <row r="189" spans="1:10" x14ac:dyDescent="0.25">
      <c r="A189" s="2">
        <v>45390</v>
      </c>
      <c r="B189" s="16" t="s">
        <v>1299</v>
      </c>
      <c r="C189" s="1" t="s">
        <v>6</v>
      </c>
      <c r="D189" s="1" t="str">
        <f t="shared" si="8"/>
        <v>COMUNE DI FRANCOLISE : https://app.albofornitori.it/alboeproc/albo_comunefrancolise</v>
      </c>
      <c r="E189" s="1" t="s">
        <v>496</v>
      </c>
      <c r="F189" s="1" t="s">
        <v>2337</v>
      </c>
      <c r="G189" s="1" t="s">
        <v>24</v>
      </c>
      <c r="H189" s="1" t="s">
        <v>1506</v>
      </c>
      <c r="I189" s="4" t="str">
        <f t="shared" si="6"/>
        <v>INVIO PROCEDURA ONLINE</v>
      </c>
      <c r="J189" s="1" t="s">
        <v>1507</v>
      </c>
    </row>
    <row r="190" spans="1:10" x14ac:dyDescent="0.25">
      <c r="A190" s="2">
        <v>45379</v>
      </c>
      <c r="B190" s="16" t="s">
        <v>1299</v>
      </c>
      <c r="C190" s="1" t="s">
        <v>6</v>
      </c>
      <c r="D190" s="1" t="str">
        <f t="shared" si="8"/>
        <v>COMUNE DI FROSSASCO E CANTALUPA : https://cucfrossascoecantalupa.traspare.com/</v>
      </c>
      <c r="E190" s="1" t="s">
        <v>497</v>
      </c>
      <c r="F190" s="1" t="s">
        <v>854</v>
      </c>
      <c r="G190" s="1" t="s">
        <v>24</v>
      </c>
      <c r="H190" s="1" t="s">
        <v>1944</v>
      </c>
      <c r="I190" s="4" t="str">
        <f t="shared" si="6"/>
        <v>INVIO PROCEDURA ONLINE</v>
      </c>
      <c r="J190" s="1" t="s">
        <v>1719</v>
      </c>
    </row>
    <row r="191" spans="1:10" x14ac:dyDescent="0.25">
      <c r="A191" s="2">
        <v>45436</v>
      </c>
      <c r="B191" s="16" t="s">
        <v>1294</v>
      </c>
      <c r="C191" s="1" t="s">
        <v>6</v>
      </c>
      <c r="D191" s="1" t="str">
        <f t="shared" si="8"/>
        <v>COMUNE DI GASSINO TORINESE : https://cucgassinosansebastiano.traspare.com/</v>
      </c>
      <c r="E191" s="1" t="s">
        <v>498</v>
      </c>
      <c r="F191" s="1" t="s">
        <v>855</v>
      </c>
      <c r="G191" s="1" t="s">
        <v>24</v>
      </c>
      <c r="H191" s="1" t="s">
        <v>1961</v>
      </c>
      <c r="I191" s="4" t="str">
        <f t="shared" si="6"/>
        <v>INVIO PROCEDURA ONLINE</v>
      </c>
      <c r="J191" s="1" t="s">
        <v>2732</v>
      </c>
    </row>
    <row r="192" spans="1:10" x14ac:dyDescent="0.25">
      <c r="A192" s="2">
        <v>45391</v>
      </c>
      <c r="B192" s="16" t="s">
        <v>1299</v>
      </c>
      <c r="C192" s="1" t="s">
        <v>6</v>
      </c>
      <c r="D192" s="1" t="str">
        <f t="shared" si="8"/>
        <v>COMUNE DI GENOVA : https://appalti.comune.genova.it/PortaleAppalti/it/homepage.wp?</v>
      </c>
      <c r="E192" s="1" t="s">
        <v>499</v>
      </c>
      <c r="F192" s="1" t="s">
        <v>1720</v>
      </c>
      <c r="G192" s="1" t="s">
        <v>36</v>
      </c>
      <c r="H192" s="1" t="s">
        <v>2464</v>
      </c>
      <c r="I192" s="4" t="str">
        <f t="shared" si="6"/>
        <v>INVIO PROCEDURA ONLINE</v>
      </c>
      <c r="J192" s="1" t="s">
        <v>1575</v>
      </c>
    </row>
    <row r="193" spans="1:10" x14ac:dyDescent="0.25">
      <c r="A193" s="2">
        <v>45387</v>
      </c>
      <c r="B193" s="16" t="s">
        <v>1299</v>
      </c>
      <c r="C193" s="1" t="s">
        <v>6</v>
      </c>
      <c r="D193" s="1" t="str">
        <f t="shared" si="8"/>
        <v>COMUNE DI GENZANO DI ROMA : https://app.albofornitori.it/alboeproc/albo_comunegenzanodiroma</v>
      </c>
      <c r="E193" s="1" t="s">
        <v>500</v>
      </c>
      <c r="F193" s="1" t="s">
        <v>1480</v>
      </c>
      <c r="G193" s="1" t="s">
        <v>24</v>
      </c>
      <c r="H193" s="1" t="s">
        <v>1481</v>
      </c>
      <c r="I193" s="4" t="str">
        <f t="shared" si="6"/>
        <v>INVIO PROCEDURA ONLINE</v>
      </c>
      <c r="J193" s="1" t="s">
        <v>1721</v>
      </c>
    </row>
    <row r="194" spans="1:10" x14ac:dyDescent="0.25">
      <c r="A194" s="2">
        <v>45439</v>
      </c>
      <c r="B194" s="16" t="s">
        <v>1299</v>
      </c>
      <c r="C194" s="1" t="s">
        <v>6</v>
      </c>
      <c r="D194" s="1" t="str">
        <f t="shared" si="8"/>
        <v>COMUNE DI GIFFONI SEI CASALI : https://giffoniseicasali.acquistitelematici.it/register_2</v>
      </c>
      <c r="E194" s="1" t="s">
        <v>501</v>
      </c>
      <c r="F194" s="1" t="s">
        <v>2003</v>
      </c>
      <c r="G194" s="1" t="s">
        <v>24</v>
      </c>
      <c r="H194" s="1" t="s">
        <v>2007</v>
      </c>
      <c r="I194" s="4" t="str">
        <f t="shared" si="6"/>
        <v>INVIO PROCEDURA ONLINE</v>
      </c>
      <c r="J194" s="1"/>
    </row>
    <row r="195" spans="1:10" x14ac:dyDescent="0.25">
      <c r="A195" s="2">
        <v>45510</v>
      </c>
      <c r="B195" s="16" t="s">
        <v>1294</v>
      </c>
      <c r="C195" s="1" t="s">
        <v>6</v>
      </c>
      <c r="D195" s="1"/>
      <c r="E195" s="1" t="s">
        <v>2837</v>
      </c>
      <c r="F195" s="1" t="s">
        <v>2838</v>
      </c>
      <c r="G195" s="1" t="s">
        <v>24</v>
      </c>
      <c r="H195" s="1" t="s">
        <v>2839</v>
      </c>
      <c r="I195" s="4" t="str">
        <f t="shared" si="6"/>
        <v>INVIO PROCEDURA ONLINE</v>
      </c>
      <c r="J195" s="1" t="s">
        <v>2817</v>
      </c>
    </row>
    <row r="196" spans="1:10" x14ac:dyDescent="0.25">
      <c r="A196" s="2">
        <v>45427</v>
      </c>
      <c r="B196" s="16" t="s">
        <v>1299</v>
      </c>
      <c r="C196" s="1" t="s">
        <v>6</v>
      </c>
      <c r="D196" s="1" t="str">
        <f t="shared" si="8"/>
        <v>COMUNE DI GIUGLIANO IN CAMPANIA : https://albofornitori.comune.giugliano.na.it/</v>
      </c>
      <c r="E196" s="1" t="s">
        <v>502</v>
      </c>
      <c r="F196" s="1" t="s">
        <v>856</v>
      </c>
      <c r="G196" s="1" t="s">
        <v>1472</v>
      </c>
      <c r="H196" s="1" t="s">
        <v>1866</v>
      </c>
      <c r="I196" s="4" t="str">
        <f t="shared" si="6"/>
        <v>INVIO PROCEDURA ONLINE</v>
      </c>
      <c r="J196" s="1" t="s">
        <v>1869</v>
      </c>
    </row>
    <row r="197" spans="1:10" x14ac:dyDescent="0.25">
      <c r="A197" s="2">
        <v>45427</v>
      </c>
      <c r="B197" s="16" t="s">
        <v>1299</v>
      </c>
      <c r="C197" s="1" t="s">
        <v>6</v>
      </c>
      <c r="D197" s="1" t="str">
        <f t="shared" si="8"/>
        <v>COMUNE DI GRAGNANO : https://comunedigragnano.traspare.com/</v>
      </c>
      <c r="E197" s="1" t="s">
        <v>503</v>
      </c>
      <c r="F197" s="1" t="s">
        <v>1879</v>
      </c>
      <c r="G197" s="1" t="s">
        <v>24</v>
      </c>
      <c r="H197" s="1" t="s">
        <v>1872</v>
      </c>
      <c r="I197" s="4" t="str">
        <f t="shared" si="6"/>
        <v>INVIO PROCEDURA ONLINE</v>
      </c>
      <c r="J197" s="1" t="s">
        <v>1873</v>
      </c>
    </row>
    <row r="198" spans="1:10" x14ac:dyDescent="0.25">
      <c r="A198" s="2">
        <v>45379</v>
      </c>
      <c r="B198" s="16" t="s">
        <v>1299</v>
      </c>
      <c r="C198" s="1" t="s">
        <v>6</v>
      </c>
      <c r="D198" s="1" t="str">
        <f t="shared" si="8"/>
        <v>COMUNE DI GRIGNASCO : https://comunegrignasco.traspare.com/</v>
      </c>
      <c r="E198" s="1" t="s">
        <v>504</v>
      </c>
      <c r="F198" s="1" t="s">
        <v>857</v>
      </c>
      <c r="G198" s="1" t="s">
        <v>24</v>
      </c>
      <c r="H198" s="1" t="s">
        <v>1375</v>
      </c>
      <c r="I198" s="4" t="str">
        <f t="shared" si="6"/>
        <v>INVIO PROCEDURA ONLINE</v>
      </c>
      <c r="J198" s="1" t="s">
        <v>1722</v>
      </c>
    </row>
    <row r="199" spans="1:10" x14ac:dyDescent="0.25">
      <c r="A199" s="2">
        <v>45391</v>
      </c>
      <c r="B199" s="16" t="s">
        <v>1299</v>
      </c>
      <c r="C199" s="1" t="s">
        <v>6</v>
      </c>
      <c r="D199" s="1" t="str">
        <f t="shared" si="8"/>
        <v>COMUNE DI IMPERIA : https://appalti.comune.imperia.it/</v>
      </c>
      <c r="E199" s="1" t="s">
        <v>505</v>
      </c>
      <c r="F199" s="1" t="s">
        <v>858</v>
      </c>
      <c r="G199" s="1" t="s">
        <v>1138</v>
      </c>
      <c r="H199" s="1" t="s">
        <v>1554</v>
      </c>
      <c r="I199" s="4" t="str">
        <f t="shared" si="6"/>
        <v>INVIO PROCEDURA ONLINE</v>
      </c>
      <c r="J199" s="1" t="s">
        <v>1555</v>
      </c>
    </row>
    <row r="200" spans="1:10" x14ac:dyDescent="0.25">
      <c r="A200" s="2">
        <v>45386</v>
      </c>
      <c r="B200" s="16" t="s">
        <v>1299</v>
      </c>
      <c r="C200" s="1" t="s">
        <v>6</v>
      </c>
      <c r="D200" s="1" t="str">
        <f t="shared" si="8"/>
        <v>COMUNE DI ISERNIA : https://provincia-isernia.acquistitelematici.it/</v>
      </c>
      <c r="E200" s="1" t="s">
        <v>506</v>
      </c>
      <c r="F200" s="1" t="s">
        <v>859</v>
      </c>
      <c r="G200" s="1" t="s">
        <v>24</v>
      </c>
      <c r="H200" s="1" t="s">
        <v>1478</v>
      </c>
      <c r="I200" s="4" t="str">
        <f t="shared" si="6"/>
        <v>INVIO PROCEDURA ONLINE</v>
      </c>
      <c r="J200" s="1" t="s">
        <v>1723</v>
      </c>
    </row>
    <row r="201" spans="1:10" x14ac:dyDescent="0.25">
      <c r="A201" s="2">
        <v>45510</v>
      </c>
      <c r="B201" s="16" t="s">
        <v>1294</v>
      </c>
      <c r="C201" s="1" t="s">
        <v>6</v>
      </c>
      <c r="D201" s="1"/>
      <c r="E201" s="1" t="s">
        <v>2840</v>
      </c>
      <c r="F201" s="1" t="s">
        <v>2841</v>
      </c>
      <c r="G201" s="1" t="s">
        <v>24</v>
      </c>
      <c r="H201" s="1" t="s">
        <v>2842</v>
      </c>
      <c r="I201" s="4" t="str">
        <f t="shared" si="6"/>
        <v>INVIO PROCEDURA ONLINE</v>
      </c>
      <c r="J201" s="1" t="s">
        <v>2817</v>
      </c>
    </row>
    <row r="202" spans="1:10" x14ac:dyDescent="0.25">
      <c r="A202" s="2">
        <v>45387</v>
      </c>
      <c r="B202" s="16" t="s">
        <v>1299</v>
      </c>
      <c r="C202" s="1" t="s">
        <v>6</v>
      </c>
      <c r="D202" s="1" t="str">
        <f t="shared" si="8"/>
        <v>COMUNE DI JESI : https://jesiservizi-appalti.maggiolicloud.it</v>
      </c>
      <c r="E202" s="1" t="s">
        <v>507</v>
      </c>
      <c r="F202" s="1" t="s">
        <v>860</v>
      </c>
      <c r="G202" s="1" t="s">
        <v>1112</v>
      </c>
      <c r="H202" s="1" t="s">
        <v>1497</v>
      </c>
      <c r="I202" s="4" t="str">
        <f t="shared" si="6"/>
        <v>INVIO PROCEDURA ONLINE</v>
      </c>
      <c r="J202" s="1" t="s">
        <v>1498</v>
      </c>
    </row>
    <row r="203" spans="1:10" x14ac:dyDescent="0.25">
      <c r="A203" s="2">
        <v>45392</v>
      </c>
      <c r="B203" s="16" t="s">
        <v>1299</v>
      </c>
      <c r="C203" s="1" t="s">
        <v>6</v>
      </c>
      <c r="D203" s="1" t="str">
        <f t="shared" si="8"/>
        <v>COMUNE DI LA SPEZIA : https://laspezia.acquistitelematici.it/</v>
      </c>
      <c r="E203" s="1" t="s">
        <v>508</v>
      </c>
      <c r="F203" s="1" t="s">
        <v>861</v>
      </c>
      <c r="G203" s="1" t="s">
        <v>24</v>
      </c>
      <c r="H203" s="1" t="s">
        <v>1576</v>
      </c>
      <c r="I203" s="4" t="str">
        <f t="shared" si="6"/>
        <v>INVIO PROCEDURA ONLINE</v>
      </c>
      <c r="J203" s="1" t="s">
        <v>1724</v>
      </c>
    </row>
    <row r="204" spans="1:10" x14ac:dyDescent="0.25">
      <c r="A204" s="2">
        <v>45387</v>
      </c>
      <c r="B204" s="16" t="s">
        <v>1299</v>
      </c>
      <c r="C204" s="1" t="s">
        <v>6</v>
      </c>
      <c r="D204" s="1" t="str">
        <f t="shared" si="8"/>
        <v>COMUNE DI LATINA : https://comunelatina-appalti.maggiolicloud.it/PortaleAppalti/it/ppgare_bandi_lista.wp?</v>
      </c>
      <c r="E204" s="1" t="s">
        <v>509</v>
      </c>
      <c r="F204" s="1" t="s">
        <v>1483</v>
      </c>
      <c r="G204" s="1" t="s">
        <v>1112</v>
      </c>
      <c r="H204" s="1" t="s">
        <v>1484</v>
      </c>
      <c r="I204" s="4" t="str">
        <f t="shared" si="6"/>
        <v>INVIO PROCEDURA ONLINE</v>
      </c>
      <c r="J204" s="1"/>
    </row>
    <row r="205" spans="1:10" x14ac:dyDescent="0.25">
      <c r="A205" s="2">
        <v>45390</v>
      </c>
      <c r="B205" s="16" t="s">
        <v>1299</v>
      </c>
      <c r="C205" s="1" t="s">
        <v>6</v>
      </c>
      <c r="D205" s="1" t="str">
        <f t="shared" si="8"/>
        <v>COMUNE DI LIVORNO : https://www.comunelivornoferraris.it</v>
      </c>
      <c r="E205" s="1" t="s">
        <v>511</v>
      </c>
      <c r="F205" s="1" t="s">
        <v>863</v>
      </c>
      <c r="G205" s="1" t="s">
        <v>1534</v>
      </c>
      <c r="H205" s="1" t="s">
        <v>1534</v>
      </c>
      <c r="I205" s="4" t="str">
        <f t="shared" si="6"/>
        <v>INVIO PROCEDURA ONLINE</v>
      </c>
      <c r="J205" s="1" t="s">
        <v>1535</v>
      </c>
    </row>
    <row r="206" spans="1:10" x14ac:dyDescent="0.25">
      <c r="A206" s="2">
        <v>45393</v>
      </c>
      <c r="B206" s="16" t="s">
        <v>1299</v>
      </c>
      <c r="C206" s="1" t="s">
        <v>6</v>
      </c>
      <c r="D206" s="1" t="str">
        <f t="shared" si="8"/>
        <v>COMUNE DI LIVORNO FERRARIS : https://livornoferraris.traspare.com/</v>
      </c>
      <c r="E206" s="1" t="s">
        <v>510</v>
      </c>
      <c r="F206" s="1" t="s">
        <v>862</v>
      </c>
      <c r="G206" s="1" t="s">
        <v>24</v>
      </c>
      <c r="H206" s="1" t="s">
        <v>1612</v>
      </c>
      <c r="I206" s="4" t="str">
        <f t="shared" si="6"/>
        <v>INVIO PROCEDURA ONLINE</v>
      </c>
      <c r="J206" s="1" t="s">
        <v>1725</v>
      </c>
    </row>
    <row r="207" spans="1:10" x14ac:dyDescent="0.25">
      <c r="A207" s="2">
        <v>45391</v>
      </c>
      <c r="B207" s="16" t="s">
        <v>1299</v>
      </c>
      <c r="C207" s="1" t="s">
        <v>6</v>
      </c>
      <c r="D207" s="1" t="str">
        <f t="shared" si="8"/>
        <v>COMUNE DI LOANO : https://comuneloano.traspare.com/</v>
      </c>
      <c r="E207" s="1" t="s">
        <v>512</v>
      </c>
      <c r="F207" s="1" t="s">
        <v>1565</v>
      </c>
      <c r="G207" s="1" t="s">
        <v>24</v>
      </c>
      <c r="H207" s="1" t="s">
        <v>1561</v>
      </c>
      <c r="I207" s="4" t="str">
        <f t="shared" si="6"/>
        <v>INVIO PROCEDURA ONLINE</v>
      </c>
      <c r="J207" s="1" t="s">
        <v>1728</v>
      </c>
    </row>
    <row r="208" spans="1:10" x14ac:dyDescent="0.25">
      <c r="A208" s="2">
        <v>45436</v>
      </c>
      <c r="B208" s="16" t="s">
        <v>1327</v>
      </c>
      <c r="C208" s="1" t="s">
        <v>6</v>
      </c>
      <c r="D208" s="1" t="str">
        <f t="shared" si="8"/>
        <v>COMUNE DI LOCANA : https://umgptraspare.com/employees/</v>
      </c>
      <c r="E208" s="1" t="s">
        <v>513</v>
      </c>
      <c r="F208" s="1" t="s">
        <v>864</v>
      </c>
      <c r="G208" s="1" t="s">
        <v>24</v>
      </c>
      <c r="H208" s="1" t="s">
        <v>1962</v>
      </c>
      <c r="I208" s="4" t="str">
        <f t="shared" si="6"/>
        <v>INVIO PROCEDURA ONLINE</v>
      </c>
      <c r="J208" s="1" t="s">
        <v>1963</v>
      </c>
    </row>
    <row r="209" spans="1:10" x14ac:dyDescent="0.25">
      <c r="A209" s="2">
        <v>45385</v>
      </c>
      <c r="B209" s="16" t="s">
        <v>1327</v>
      </c>
      <c r="C209" s="1" t="s">
        <v>6</v>
      </c>
      <c r="D209" s="1" t="str">
        <f t="shared" si="8"/>
        <v>COMUNE DI LOCATE DI TRIULZI : https://www.comune.locateditriulzi.mi.it</v>
      </c>
      <c r="E209" s="1" t="s">
        <v>412</v>
      </c>
      <c r="F209" s="1" t="s">
        <v>800</v>
      </c>
      <c r="G209" s="1" t="s">
        <v>24</v>
      </c>
      <c r="H209" s="1" t="s">
        <v>1624</v>
      </c>
      <c r="I209" s="4" t="str">
        <f t="shared" si="6"/>
        <v>INVIO PROCEDURA ONLINE</v>
      </c>
      <c r="J209" s="1" t="s">
        <v>2353</v>
      </c>
    </row>
    <row r="210" spans="1:10" x14ac:dyDescent="0.25">
      <c r="A210" s="2">
        <v>45390</v>
      </c>
      <c r="B210" s="16" t="s">
        <v>1299</v>
      </c>
      <c r="C210" s="1" t="s">
        <v>6</v>
      </c>
      <c r="D210" s="1" t="str">
        <f t="shared" si="8"/>
        <v>COMUNE DI LUCCA : https://start.e.toscana.it/comune-lucca/</v>
      </c>
      <c r="E210" s="1" t="s">
        <v>514</v>
      </c>
      <c r="F210" s="1" t="s">
        <v>865</v>
      </c>
      <c r="G210" s="1" t="s">
        <v>36</v>
      </c>
      <c r="H210" s="1" t="s">
        <v>2462</v>
      </c>
      <c r="I210" s="4" t="str">
        <f t="shared" si="6"/>
        <v>INVIO PROCEDURA ONLINE</v>
      </c>
      <c r="J210" s="1" t="s">
        <v>1535</v>
      </c>
    </row>
    <row r="211" spans="1:10" x14ac:dyDescent="0.25">
      <c r="A211" s="2">
        <v>45436</v>
      </c>
      <c r="B211" s="16" t="s">
        <v>1299</v>
      </c>
      <c r="C211" s="1" t="s">
        <v>6</v>
      </c>
      <c r="D211" s="1" t="str">
        <f t="shared" si="8"/>
        <v>COMUNE DI LUSERNA SAN GIOVANNI : https://comunelusernasangiovanni.traspare.com/employees/sign_in</v>
      </c>
      <c r="E211" s="1" t="s">
        <v>515</v>
      </c>
      <c r="F211" s="1" t="s">
        <v>1964</v>
      </c>
      <c r="G211" s="1" t="s">
        <v>1965</v>
      </c>
      <c r="H211" s="1" t="s">
        <v>1934</v>
      </c>
      <c r="I211" s="4" t="str">
        <f t="shared" si="6"/>
        <v>INVIO PROCEDURA ONLINE</v>
      </c>
      <c r="J211" s="1"/>
    </row>
    <row r="212" spans="1:10" x14ac:dyDescent="0.25">
      <c r="A212" s="2">
        <v>45393</v>
      </c>
      <c r="B212" s="16" t="s">
        <v>1293</v>
      </c>
      <c r="C212" s="1" t="s">
        <v>6</v>
      </c>
      <c r="D212" s="1" t="str">
        <f t="shared" si="8"/>
        <v>COMUNE DI LUZZARA : https://elencofornitori.bassareggiana.it/PortaleAppalti/it/ppgare_auth.wp</v>
      </c>
      <c r="E212" s="1" t="s">
        <v>516</v>
      </c>
      <c r="F212" s="1" t="s">
        <v>2358</v>
      </c>
      <c r="G212" s="1" t="s">
        <v>65</v>
      </c>
      <c r="H212" s="1" t="s">
        <v>2359</v>
      </c>
      <c r="I212" s="4" t="str">
        <f t="shared" si="6"/>
        <v>INVIO PROCEDURA ONLINE</v>
      </c>
      <c r="J212" s="1" t="s">
        <v>2363</v>
      </c>
    </row>
    <row r="213" spans="1:10" x14ac:dyDescent="0.25">
      <c r="A213" s="2">
        <v>45390</v>
      </c>
      <c r="B213" s="16" t="s">
        <v>1299</v>
      </c>
      <c r="C213" s="1" t="s">
        <v>6</v>
      </c>
      <c r="D213" s="1" t="str">
        <f t="shared" si="8"/>
        <v>COMUNE DI MACERATA : https://appaltigtcomac.regione.marche.it/</v>
      </c>
      <c r="E213" s="1" t="s">
        <v>517</v>
      </c>
      <c r="F213" s="1" t="s">
        <v>866</v>
      </c>
      <c r="G213" s="1" t="s">
        <v>36</v>
      </c>
      <c r="H213" s="1" t="s">
        <v>1525</v>
      </c>
      <c r="I213" s="4" t="str">
        <f t="shared" si="6"/>
        <v>INVIO PROCEDURA ONLINE</v>
      </c>
      <c r="J213" s="1" t="s">
        <v>1523</v>
      </c>
    </row>
    <row r="214" spans="1:10" x14ac:dyDescent="0.25">
      <c r="A214" s="2">
        <v>45391</v>
      </c>
      <c r="B214" s="16" t="s">
        <v>1299</v>
      </c>
      <c r="C214" s="1" t="s">
        <v>6</v>
      </c>
      <c r="D214" s="1" t="str">
        <f t="shared" si="8"/>
        <v>COMUNE DI MAIORI : https://app.albofornitori.it/alboeproc/albo_comunemaiori</v>
      </c>
      <c r="E214" s="1" t="s">
        <v>518</v>
      </c>
      <c r="F214" s="1" t="s">
        <v>1729</v>
      </c>
      <c r="G214" s="1" t="s">
        <v>24</v>
      </c>
      <c r="H214" s="1" t="s">
        <v>1545</v>
      </c>
      <c r="I214" s="4" t="str">
        <f t="shared" ref="I214:I277" si="9">_xlfn.IFS(H214="NO","INVIO FORMAT ONLINE",H214="--","INVIO PROCEDURA PEC",H214="","",H214&lt;&gt;"","INVIO PROCEDURA ONLINE")</f>
        <v>INVIO PROCEDURA ONLINE</v>
      </c>
      <c r="J214" s="1" t="s">
        <v>1546</v>
      </c>
    </row>
    <row r="215" spans="1:10" x14ac:dyDescent="0.25">
      <c r="A215" s="2">
        <v>45386</v>
      </c>
      <c r="B215" s="16" t="s">
        <v>1327</v>
      </c>
      <c r="C215" s="1" t="s">
        <v>6</v>
      </c>
      <c r="D215" s="1" t="str">
        <f t="shared" ref="D215:D246" si="10">E215&amp;" : "&amp;F215</f>
        <v>COMUNE DI MANFREDONIA : https://comunedimanfredonia.traspare.com/</v>
      </c>
      <c r="E215" s="1" t="s">
        <v>519</v>
      </c>
      <c r="F215" s="1" t="s">
        <v>867</v>
      </c>
      <c r="G215" s="1" t="s">
        <v>24</v>
      </c>
      <c r="H215" s="1" t="s">
        <v>1463</v>
      </c>
      <c r="I215" s="4" t="str">
        <f t="shared" si="9"/>
        <v>INVIO PROCEDURA ONLINE</v>
      </c>
      <c r="J215" s="1"/>
    </row>
    <row r="216" spans="1:10" x14ac:dyDescent="0.25">
      <c r="A216" s="2">
        <v>45427</v>
      </c>
      <c r="B216" s="16" t="s">
        <v>1299</v>
      </c>
      <c r="C216" s="1" t="s">
        <v>6</v>
      </c>
      <c r="D216" s="1" t="str">
        <f t="shared" si="10"/>
        <v>COMUNE DI MARCIANISE : https://comunemarcianise.traspare.com/employees</v>
      </c>
      <c r="E216" s="1" t="s">
        <v>520</v>
      </c>
      <c r="F216" s="1" t="s">
        <v>868</v>
      </c>
      <c r="G216" s="1" t="s">
        <v>24</v>
      </c>
      <c r="H216" s="1" t="s">
        <v>1905</v>
      </c>
      <c r="I216" s="4" t="str">
        <f t="shared" si="9"/>
        <v>INVIO PROCEDURA ONLINE</v>
      </c>
      <c r="J216" s="1" t="s">
        <v>1899</v>
      </c>
    </row>
    <row r="217" spans="1:10" x14ac:dyDescent="0.25">
      <c r="A217" s="2">
        <v>45386</v>
      </c>
      <c r="B217" s="16" t="s">
        <v>1299</v>
      </c>
      <c r="C217" s="1" t="s">
        <v>6</v>
      </c>
      <c r="D217" s="1" t="str">
        <f t="shared" si="10"/>
        <v>COMUNE DI MARSALA : https://appalti-comunemarsala.maggiolicloud.it/</v>
      </c>
      <c r="E217" s="1" t="s">
        <v>521</v>
      </c>
      <c r="F217" s="1" t="s">
        <v>869</v>
      </c>
      <c r="G217" s="1" t="s">
        <v>1112</v>
      </c>
      <c r="H217" s="1" t="s">
        <v>1465</v>
      </c>
      <c r="I217" s="4" t="str">
        <f t="shared" si="9"/>
        <v>INVIO PROCEDURA ONLINE</v>
      </c>
      <c r="J217" s="1"/>
    </row>
    <row r="218" spans="1:10" x14ac:dyDescent="0.25">
      <c r="A218" s="2">
        <v>45390</v>
      </c>
      <c r="B218" s="16" t="s">
        <v>1423</v>
      </c>
      <c r="C218" s="1" t="s">
        <v>6</v>
      </c>
      <c r="D218" s="1" t="str">
        <f t="shared" si="10"/>
        <v>COMUNE DI MASSA : https://albofornitori.comune.carrara.ms.it</v>
      </c>
      <c r="E218" s="1" t="s">
        <v>522</v>
      </c>
      <c r="F218" s="1" t="s">
        <v>870</v>
      </c>
      <c r="G218" s="1" t="s">
        <v>1112</v>
      </c>
      <c r="H218" s="1" t="s">
        <v>1541</v>
      </c>
      <c r="I218" s="4" t="str">
        <f t="shared" si="9"/>
        <v>INVIO PROCEDURA ONLINE</v>
      </c>
      <c r="J218" s="1" t="s">
        <v>1542</v>
      </c>
    </row>
    <row r="219" spans="1:10" x14ac:dyDescent="0.25">
      <c r="A219" s="2">
        <v>45470</v>
      </c>
      <c r="B219" s="16" t="s">
        <v>1293</v>
      </c>
      <c r="C219" s="1" t="s">
        <v>6</v>
      </c>
      <c r="D219" s="1" t="str">
        <f t="shared" si="10"/>
        <v>COMUNE DI MASSA LUBRENSE : https://comunemassalubrense-appalti.maggiolicloud.it/PortaleAppalti/it/ppgare_auth.wp</v>
      </c>
      <c r="E219" s="1" t="s">
        <v>2338</v>
      </c>
      <c r="F219" s="1" t="s">
        <v>2339</v>
      </c>
      <c r="G219" s="1" t="s">
        <v>36</v>
      </c>
      <c r="H219" s="1" t="s">
        <v>2340</v>
      </c>
      <c r="I219" s="4" t="str">
        <f t="shared" si="9"/>
        <v>INVIO PROCEDURA ONLINE</v>
      </c>
      <c r="J219" s="1" t="s">
        <v>2341</v>
      </c>
    </row>
    <row r="220" spans="1:10" x14ac:dyDescent="0.25">
      <c r="A220" s="2">
        <v>45462</v>
      </c>
      <c r="B220" s="16" t="s">
        <v>1299</v>
      </c>
      <c r="C220" s="1" t="s">
        <v>6</v>
      </c>
      <c r="D220" s="1" t="str">
        <f t="shared" si="10"/>
        <v>COMUNE DI MASSAFRA : https://massafra.traspare.com/</v>
      </c>
      <c r="E220" s="1" t="s">
        <v>2177</v>
      </c>
      <c r="F220" s="1" t="s">
        <v>2178</v>
      </c>
      <c r="G220" s="1" t="s">
        <v>24</v>
      </c>
      <c r="H220" s="1" t="s">
        <v>2179</v>
      </c>
      <c r="I220" s="4" t="str">
        <f t="shared" si="9"/>
        <v>INVIO PROCEDURA ONLINE</v>
      </c>
      <c r="J220" s="1" t="s">
        <v>2180</v>
      </c>
    </row>
    <row r="221" spans="1:10" x14ac:dyDescent="0.25">
      <c r="A221" s="2">
        <v>45392</v>
      </c>
      <c r="B221" s="16" t="s">
        <v>1327</v>
      </c>
      <c r="C221" s="1" t="s">
        <v>6</v>
      </c>
      <c r="D221" s="1" t="str">
        <f t="shared" si="10"/>
        <v>COMUNE DI MELDOLA : https://garetelematiche.romagnaforlivese.it/PortaleAppalti/it/homepage.wp?</v>
      </c>
      <c r="E221" s="1" t="s">
        <v>523</v>
      </c>
      <c r="F221" s="1" t="s">
        <v>2463</v>
      </c>
      <c r="G221" s="1" t="s">
        <v>65</v>
      </c>
      <c r="H221" s="1" t="s">
        <v>1698</v>
      </c>
      <c r="I221" s="4" t="str">
        <f t="shared" si="9"/>
        <v>INVIO PROCEDURA ONLINE</v>
      </c>
      <c r="J221" s="1" t="s">
        <v>1909</v>
      </c>
    </row>
    <row r="222" spans="1:10" x14ac:dyDescent="0.25">
      <c r="A222" s="2">
        <v>45427</v>
      </c>
      <c r="B222" s="16" t="s">
        <v>1299</v>
      </c>
      <c r="C222" s="1" t="s">
        <v>6</v>
      </c>
      <c r="D222" s="1" t="str">
        <f t="shared" si="10"/>
        <v>COMUNE DI MELITO : https://comunemelito-appalti.maggiolicloud.it/</v>
      </c>
      <c r="E222" s="1" t="s">
        <v>524</v>
      </c>
      <c r="F222" s="1" t="s">
        <v>871</v>
      </c>
      <c r="G222" s="1" t="s">
        <v>1112</v>
      </c>
      <c r="H222" s="1" t="s">
        <v>1886</v>
      </c>
      <c r="I222" s="4" t="str">
        <f t="shared" si="9"/>
        <v>INVIO PROCEDURA ONLINE</v>
      </c>
      <c r="J222" s="1" t="s">
        <v>1884</v>
      </c>
    </row>
    <row r="223" spans="1:10" x14ac:dyDescent="0.25">
      <c r="A223" s="2">
        <v>45385</v>
      </c>
      <c r="B223" s="16" t="s">
        <v>1299</v>
      </c>
      <c r="C223" s="1" t="s">
        <v>6</v>
      </c>
      <c r="D223" s="1" t="str">
        <f t="shared" si="10"/>
        <v>COMUNE DI MESSINA : https://appalti.comune.messina.it/PortaleAppalti/it/homepage.wp?</v>
      </c>
      <c r="E223" s="1" t="s">
        <v>409</v>
      </c>
      <c r="F223" s="1" t="s">
        <v>1449</v>
      </c>
      <c r="G223" s="1" t="s">
        <v>1112</v>
      </c>
      <c r="H223" s="1" t="s">
        <v>1622</v>
      </c>
      <c r="I223" s="4" t="str">
        <f t="shared" si="9"/>
        <v>INVIO PROCEDURA ONLINE</v>
      </c>
      <c r="J223" s="1" t="s">
        <v>1623</v>
      </c>
    </row>
    <row r="224" spans="1:10" x14ac:dyDescent="0.25">
      <c r="A224" s="2">
        <v>45450</v>
      </c>
      <c r="B224" s="16" t="s">
        <v>1327</v>
      </c>
      <c r="C224" s="1" t="s">
        <v>6</v>
      </c>
      <c r="D224" s="1" t="str">
        <f t="shared" si="10"/>
        <v>COMUNE DI MODIGLIANA : https://www.comune.modigliana.fc.it/</v>
      </c>
      <c r="E224" s="1" t="s">
        <v>525</v>
      </c>
      <c r="F224" s="1" t="s">
        <v>872</v>
      </c>
      <c r="G224" s="1"/>
      <c r="H224" s="1"/>
      <c r="I224" s="4" t="str">
        <f t="shared" si="9"/>
        <v/>
      </c>
      <c r="J224" s="1" t="s">
        <v>2037</v>
      </c>
    </row>
    <row r="225" spans="1:10" x14ac:dyDescent="0.25">
      <c r="A225" s="2">
        <v>45427</v>
      </c>
      <c r="B225" s="16" t="s">
        <v>1427</v>
      </c>
      <c r="C225" s="1" t="s">
        <v>6</v>
      </c>
      <c r="D225" s="1" t="str">
        <f t="shared" si="10"/>
        <v>COMUNE DI MOLINARA : https://comunedimolinara.traspare.com</v>
      </c>
      <c r="E225" s="1" t="s">
        <v>526</v>
      </c>
      <c r="F225" s="1" t="s">
        <v>873</v>
      </c>
      <c r="G225" s="1" t="s">
        <v>24</v>
      </c>
      <c r="H225" s="1" t="s">
        <v>1870</v>
      </c>
      <c r="I225" s="4" t="str">
        <f t="shared" si="9"/>
        <v>INVIO PROCEDURA ONLINE</v>
      </c>
      <c r="J225" s="1" t="s">
        <v>1871</v>
      </c>
    </row>
    <row r="226" spans="1:10" x14ac:dyDescent="0.25">
      <c r="A226" s="2">
        <v>45378</v>
      </c>
      <c r="B226" s="16" t="s">
        <v>1327</v>
      </c>
      <c r="C226" s="1" t="s">
        <v>6</v>
      </c>
      <c r="D226" s="1" t="str">
        <f t="shared" si="10"/>
        <v>COMUNE DI MONOPOLI : https://comunemonopoli.acquistitelematici.it/</v>
      </c>
      <c r="E226" s="1" t="s">
        <v>527</v>
      </c>
      <c r="F226" s="1" t="s">
        <v>874</v>
      </c>
      <c r="G226" s="1" t="s">
        <v>24</v>
      </c>
      <c r="H226" s="1" t="s">
        <v>1364</v>
      </c>
      <c r="I226" s="4" t="str">
        <f t="shared" si="9"/>
        <v>INVIO PROCEDURA ONLINE</v>
      </c>
      <c r="J226" s="1" t="s">
        <v>1730</v>
      </c>
    </row>
    <row r="227" spans="1:10" x14ac:dyDescent="0.25">
      <c r="A227" s="2">
        <v>45392</v>
      </c>
      <c r="B227" s="16" t="s">
        <v>1299</v>
      </c>
      <c r="C227" s="1" t="s">
        <v>6</v>
      </c>
      <c r="D227" s="1" t="str">
        <f t="shared" si="10"/>
        <v>COMUNE DI MONSELICE : https://app.albofornitori.it/alboeproc/albo_comunemonselice</v>
      </c>
      <c r="E227" s="1" t="s">
        <v>528</v>
      </c>
      <c r="F227" s="1" t="s">
        <v>1614</v>
      </c>
      <c r="G227" s="1" t="s">
        <v>24</v>
      </c>
      <c r="H227" s="1" t="s">
        <v>1585</v>
      </c>
      <c r="I227" s="4" t="str">
        <f t="shared" si="9"/>
        <v>INVIO PROCEDURA ONLINE</v>
      </c>
      <c r="J227" s="1" t="s">
        <v>1731</v>
      </c>
    </row>
    <row r="228" spans="1:10" x14ac:dyDescent="0.25">
      <c r="A228" s="2">
        <v>45392</v>
      </c>
      <c r="B228" s="16" t="s">
        <v>1299</v>
      </c>
      <c r="C228" s="1" t="s">
        <v>6</v>
      </c>
      <c r="D228" s="1" t="str">
        <f t="shared" si="10"/>
        <v>COMUNE DI MONTECCHIO MAGGIORE : https://gare.comune.montecchio-maggiore.vi.it/</v>
      </c>
      <c r="E228" s="1" t="s">
        <v>529</v>
      </c>
      <c r="F228" s="1" t="s">
        <v>875</v>
      </c>
      <c r="G228" s="1" t="s">
        <v>1110</v>
      </c>
      <c r="H228" s="1" t="s">
        <v>1595</v>
      </c>
      <c r="I228" s="4" t="str">
        <f t="shared" si="9"/>
        <v>INVIO PROCEDURA ONLINE</v>
      </c>
      <c r="J228" s="1" t="s">
        <v>1583</v>
      </c>
    </row>
    <row r="229" spans="1:10" x14ac:dyDescent="0.25">
      <c r="A229" s="2">
        <v>45387</v>
      </c>
      <c r="B229" s="16" t="s">
        <v>1299</v>
      </c>
      <c r="C229" s="1" t="s">
        <v>6</v>
      </c>
      <c r="D229" s="1" t="str">
        <f t="shared" si="10"/>
        <v>COMUNE DI MONTEROTONDO : https://portalegare.cittametropolitanaroma.it</v>
      </c>
      <c r="E229" s="1" t="s">
        <v>530</v>
      </c>
      <c r="F229" s="1" t="s">
        <v>876</v>
      </c>
      <c r="G229" s="1" t="s">
        <v>1472</v>
      </c>
      <c r="H229" s="1" t="s">
        <v>1495</v>
      </c>
      <c r="I229" s="4" t="str">
        <f t="shared" si="9"/>
        <v>INVIO PROCEDURA ONLINE</v>
      </c>
      <c r="J229" s="1" t="s">
        <v>1494</v>
      </c>
    </row>
    <row r="230" spans="1:10" x14ac:dyDescent="0.25">
      <c r="A230" s="2">
        <v>45390</v>
      </c>
      <c r="B230" s="16" t="s">
        <v>1299</v>
      </c>
      <c r="C230" s="1" t="s">
        <v>6</v>
      </c>
      <c r="D230" s="1" t="str">
        <f t="shared" si="10"/>
        <v>COMUNE DI MONTEVARCHI : https://montevarchi.albofornitori.net/</v>
      </c>
      <c r="E230" s="1" t="s">
        <v>531</v>
      </c>
      <c r="F230" s="1" t="s">
        <v>877</v>
      </c>
      <c r="G230" s="1" t="s">
        <v>24</v>
      </c>
      <c r="H230" s="1" t="s">
        <v>1529</v>
      </c>
      <c r="I230" s="4" t="str">
        <f t="shared" si="9"/>
        <v>INVIO PROCEDURA ONLINE</v>
      </c>
      <c r="J230" s="1" t="s">
        <v>1733</v>
      </c>
    </row>
    <row r="231" spans="1:10" x14ac:dyDescent="0.25">
      <c r="A231" s="2">
        <v>45427</v>
      </c>
      <c r="B231" s="16" t="s">
        <v>1293</v>
      </c>
      <c r="C231" s="1" t="s">
        <v>6</v>
      </c>
      <c r="D231" s="1" t="str">
        <f t="shared" si="10"/>
        <v>COMUNE DI NAPOLI : https://acquistitelematici.comune.napoli.it</v>
      </c>
      <c r="E231" s="1" t="s">
        <v>532</v>
      </c>
      <c r="F231" s="1" t="s">
        <v>878</v>
      </c>
      <c r="G231" s="1" t="s">
        <v>1692</v>
      </c>
      <c r="H231" s="1" t="s">
        <v>1887</v>
      </c>
      <c r="I231" s="4" t="str">
        <f t="shared" si="9"/>
        <v>INVIO PROCEDURA ONLINE</v>
      </c>
      <c r="J231" s="1" t="s">
        <v>1885</v>
      </c>
    </row>
    <row r="232" spans="1:10" x14ac:dyDescent="0.25">
      <c r="A232" s="2">
        <v>45447</v>
      </c>
      <c r="B232" s="16" t="s">
        <v>1299</v>
      </c>
      <c r="C232" s="1" t="s">
        <v>6</v>
      </c>
      <c r="D232" s="1" t="str">
        <f t="shared" si="10"/>
        <v>COMUNE DI NOCERA INFERIORE E ANGRI : https://cucnocerainferioreangri.acquistitelematici.it</v>
      </c>
      <c r="E232" s="1" t="s">
        <v>533</v>
      </c>
      <c r="F232" s="1" t="s">
        <v>879</v>
      </c>
      <c r="G232" s="1" t="s">
        <v>24</v>
      </c>
      <c r="H232" s="1" t="s">
        <v>2015</v>
      </c>
      <c r="I232" s="4" t="str">
        <f t="shared" si="9"/>
        <v>INVIO PROCEDURA ONLINE</v>
      </c>
      <c r="J232" s="1" t="s">
        <v>2016</v>
      </c>
    </row>
    <row r="233" spans="1:10" x14ac:dyDescent="0.25">
      <c r="A233" s="2">
        <v>45436</v>
      </c>
      <c r="B233" s="16" t="s">
        <v>1299</v>
      </c>
      <c r="C233" s="1" t="s">
        <v>6</v>
      </c>
      <c r="D233" s="1" t="str">
        <f t="shared" si="10"/>
        <v>COMUNE DI NOLE : https://cucunionecomuniciriacese.traspare.com/</v>
      </c>
      <c r="E233" s="1" t="s">
        <v>534</v>
      </c>
      <c r="F233" s="1" t="s">
        <v>880</v>
      </c>
      <c r="G233" s="1" t="s">
        <v>24</v>
      </c>
      <c r="H233" s="1" t="s">
        <v>1966</v>
      </c>
      <c r="I233" s="4" t="str">
        <f t="shared" si="9"/>
        <v>INVIO PROCEDURA ONLINE</v>
      </c>
      <c r="J233" s="1" t="s">
        <v>1950</v>
      </c>
    </row>
    <row r="234" spans="1:10" x14ac:dyDescent="0.25">
      <c r="A234" s="2">
        <v>45379</v>
      </c>
      <c r="B234" s="16" t="s">
        <v>1299</v>
      </c>
      <c r="C234" s="1" t="s">
        <v>6</v>
      </c>
      <c r="D234" s="1" t="str">
        <f t="shared" si="10"/>
        <v>COMUNE DI NONE : https://comunenone.traspare.com/employees/</v>
      </c>
      <c r="E234" s="1" t="s">
        <v>535</v>
      </c>
      <c r="F234" s="1" t="s">
        <v>881</v>
      </c>
      <c r="G234" s="1" t="s">
        <v>1383</v>
      </c>
      <c r="H234" s="1" t="s">
        <v>1384</v>
      </c>
      <c r="I234" s="4" t="str">
        <f t="shared" si="9"/>
        <v>INVIO PROCEDURA ONLINE</v>
      </c>
      <c r="J234" s="1" t="s">
        <v>1734</v>
      </c>
    </row>
    <row r="235" spans="1:10" x14ac:dyDescent="0.25">
      <c r="A235" s="2">
        <v>45449</v>
      </c>
      <c r="B235" s="16" t="s">
        <v>1301</v>
      </c>
      <c r="C235" s="1" t="s">
        <v>6</v>
      </c>
      <c r="D235" s="1" t="str">
        <f t="shared" si="10"/>
        <v>COMUNE DI NOVATE MILANESE : https://novate-milanese.acquistitelematici.it</v>
      </c>
      <c r="E235" s="1" t="s">
        <v>536</v>
      </c>
      <c r="F235" s="1" t="s">
        <v>882</v>
      </c>
      <c r="G235" s="1" t="s">
        <v>24</v>
      </c>
      <c r="H235" s="1" t="s">
        <v>2017</v>
      </c>
      <c r="I235" s="4" t="str">
        <f t="shared" si="9"/>
        <v>INVIO PROCEDURA ONLINE</v>
      </c>
      <c r="J235" s="1" t="s">
        <v>2018</v>
      </c>
    </row>
    <row r="236" spans="1:10" x14ac:dyDescent="0.25">
      <c r="A236" s="2">
        <v>45398</v>
      </c>
      <c r="B236" s="16" t="s">
        <v>1294</v>
      </c>
      <c r="C236" s="1" t="s">
        <v>6</v>
      </c>
      <c r="D236" s="1" t="str">
        <f t="shared" si="10"/>
        <v>COMUNE DI OPERA : https://opera.acquistitelematici.it/</v>
      </c>
      <c r="E236" s="1" t="s">
        <v>413</v>
      </c>
      <c r="F236" s="1" t="s">
        <v>1630</v>
      </c>
      <c r="G236" s="1" t="s">
        <v>24</v>
      </c>
      <c r="H236" s="1" t="s">
        <v>1631</v>
      </c>
      <c r="I236" s="4" t="str">
        <f t="shared" si="9"/>
        <v>INVIO PROCEDURA ONLINE</v>
      </c>
      <c r="J236" s="1" t="s">
        <v>1660</v>
      </c>
    </row>
    <row r="237" spans="1:10" x14ac:dyDescent="0.25">
      <c r="A237" s="2">
        <v>45394</v>
      </c>
      <c r="B237" s="16" t="s">
        <v>1294</v>
      </c>
      <c r="C237" s="1" t="s">
        <v>6</v>
      </c>
      <c r="D237" s="1" t="str">
        <f t="shared" si="10"/>
        <v>COMUNE DI ORTA SAN GIULIO : https://comuneortasangiulio.traspare.com/</v>
      </c>
      <c r="E237" s="1" t="s">
        <v>537</v>
      </c>
      <c r="F237" s="1" t="s">
        <v>883</v>
      </c>
      <c r="G237" s="1" t="s">
        <v>24</v>
      </c>
      <c r="H237" s="1" t="s">
        <v>1615</v>
      </c>
      <c r="I237" s="4" t="str">
        <f t="shared" si="9"/>
        <v>INVIO PROCEDURA ONLINE</v>
      </c>
      <c r="J237" s="1" t="s">
        <v>1735</v>
      </c>
    </row>
    <row r="238" spans="1:10" x14ac:dyDescent="0.25">
      <c r="A238" s="2">
        <v>45390</v>
      </c>
      <c r="B238" s="16" t="s">
        <v>1299</v>
      </c>
      <c r="C238" s="1" t="s">
        <v>6</v>
      </c>
      <c r="D238" s="1" t="str">
        <f t="shared" si="10"/>
        <v>COMUNE DI ORTONA : https://cittadiortona.acquistitelematici.it/</v>
      </c>
      <c r="E238" s="1" t="s">
        <v>538</v>
      </c>
      <c r="F238" s="1" t="s">
        <v>1516</v>
      </c>
      <c r="G238" s="1" t="s">
        <v>24</v>
      </c>
      <c r="H238" s="1" t="s">
        <v>1517</v>
      </c>
      <c r="I238" s="4" t="str">
        <f t="shared" si="9"/>
        <v>INVIO PROCEDURA ONLINE</v>
      </c>
      <c r="J238" s="1" t="s">
        <v>1736</v>
      </c>
    </row>
    <row r="239" spans="1:10" x14ac:dyDescent="0.25">
      <c r="A239" s="2">
        <v>45392</v>
      </c>
      <c r="B239" s="16" t="s">
        <v>1299</v>
      </c>
      <c r="C239" s="1" t="s">
        <v>6</v>
      </c>
      <c r="D239" s="1" t="str">
        <f t="shared" si="10"/>
        <v>COMUNE DI PADOVA : https://gare.provincia.padova.it/</v>
      </c>
      <c r="E239" s="1" t="s">
        <v>539</v>
      </c>
      <c r="F239" s="1" t="s">
        <v>884</v>
      </c>
      <c r="G239" s="1" t="s">
        <v>1110</v>
      </c>
      <c r="H239" s="1" t="s">
        <v>1596</v>
      </c>
      <c r="I239" s="4" t="str">
        <f t="shared" si="9"/>
        <v>INVIO PROCEDURA ONLINE</v>
      </c>
      <c r="J239" s="1" t="s">
        <v>1583</v>
      </c>
    </row>
    <row r="240" spans="1:10" x14ac:dyDescent="0.25">
      <c r="A240" s="2">
        <v>45385</v>
      </c>
      <c r="B240" s="16" t="s">
        <v>1299</v>
      </c>
      <c r="C240" s="1" t="s">
        <v>6</v>
      </c>
      <c r="D240" s="1" t="str">
        <f t="shared" si="10"/>
        <v>COMUNE DI PALERMO : https://portaleappalti.comune.palermo.it/PortaleAppalti/it/homepage.wp?</v>
      </c>
      <c r="E240" s="1" t="s">
        <v>408</v>
      </c>
      <c r="F240" s="1" t="s">
        <v>1448</v>
      </c>
      <c r="G240" s="1" t="s">
        <v>1307</v>
      </c>
      <c r="H240" s="1" t="s">
        <v>1457</v>
      </c>
      <c r="I240" s="4" t="str">
        <f t="shared" si="9"/>
        <v>INVIO PROCEDURA ONLINE</v>
      </c>
      <c r="J240" s="1"/>
    </row>
    <row r="241" spans="1:10" x14ac:dyDescent="0.25">
      <c r="A241" s="2">
        <v>45450</v>
      </c>
      <c r="B241" s="16" t="s">
        <v>1299</v>
      </c>
      <c r="C241" s="1" t="s">
        <v>6</v>
      </c>
      <c r="D241" s="1" t="str">
        <f t="shared" si="10"/>
        <v>COMUNE DI PARMA : https://www.servizi.comune.parma.it/elencooperatorieconomici</v>
      </c>
      <c r="E241" s="1" t="s">
        <v>540</v>
      </c>
      <c r="F241" s="1" t="s">
        <v>1737</v>
      </c>
      <c r="G241" s="1" t="s">
        <v>1682</v>
      </c>
      <c r="H241" s="1" t="s">
        <v>1682</v>
      </c>
      <c r="I241" s="4" t="str">
        <f t="shared" si="9"/>
        <v>INVIO PROCEDURA ONLINE</v>
      </c>
      <c r="J241" s="1" t="s">
        <v>2038</v>
      </c>
    </row>
    <row r="242" spans="1:10" x14ac:dyDescent="0.25">
      <c r="A242" s="2">
        <v>45449</v>
      </c>
      <c r="B242" s="16" t="s">
        <v>1327</v>
      </c>
      <c r="C242" s="1" t="s">
        <v>6</v>
      </c>
      <c r="D242" s="1" t="str">
        <f t="shared" si="10"/>
        <v>COMUNE DI PASIANO PORDENONE : https://suite.2bells.it/</v>
      </c>
      <c r="E242" s="1" t="s">
        <v>541</v>
      </c>
      <c r="F242" s="1" t="s">
        <v>834</v>
      </c>
      <c r="G242" s="1"/>
      <c r="H242" s="1"/>
      <c r="I242" s="4" t="str">
        <f t="shared" si="9"/>
        <v/>
      </c>
      <c r="J242" s="1" t="s">
        <v>2019</v>
      </c>
    </row>
    <row r="243" spans="1:10" x14ac:dyDescent="0.25">
      <c r="A243" s="2">
        <v>45436</v>
      </c>
      <c r="B243" s="16" t="s">
        <v>1437</v>
      </c>
      <c r="C243" s="1" t="s">
        <v>6</v>
      </c>
      <c r="D243" s="1" t="str">
        <f t="shared" si="10"/>
        <v>COMUNE DI PERTUSIO : https://umvalgallenca.traspare.com/</v>
      </c>
      <c r="E243" s="1" t="s">
        <v>542</v>
      </c>
      <c r="F243" s="1" t="s">
        <v>886</v>
      </c>
      <c r="G243" s="1" t="s">
        <v>24</v>
      </c>
      <c r="H243" s="1" t="s">
        <v>1969</v>
      </c>
      <c r="I243" s="4" t="str">
        <f t="shared" si="9"/>
        <v>INVIO PROCEDURA ONLINE</v>
      </c>
      <c r="J243" s="1" t="s">
        <v>1960</v>
      </c>
    </row>
    <row r="244" spans="1:10" x14ac:dyDescent="0.25">
      <c r="A244" s="2">
        <v>45390</v>
      </c>
      <c r="B244" s="16" t="s">
        <v>1299</v>
      </c>
      <c r="C244" s="1" t="s">
        <v>6</v>
      </c>
      <c r="D244" s="1" t="str">
        <f t="shared" si="10"/>
        <v>COMUNE DI PESARO : https://gare.comune.pesaro.pu.it/</v>
      </c>
      <c r="E244" s="1" t="s">
        <v>543</v>
      </c>
      <c r="F244" s="1" t="s">
        <v>887</v>
      </c>
      <c r="G244" s="1" t="s">
        <v>1112</v>
      </c>
      <c r="H244" s="1" t="s">
        <v>1522</v>
      </c>
      <c r="I244" s="4" t="str">
        <f t="shared" si="9"/>
        <v>INVIO PROCEDURA ONLINE</v>
      </c>
      <c r="J244" s="1" t="s">
        <v>1523</v>
      </c>
    </row>
    <row r="245" spans="1:10" x14ac:dyDescent="0.25">
      <c r="A245" s="2">
        <v>45392</v>
      </c>
      <c r="B245" s="16" t="s">
        <v>1299</v>
      </c>
      <c r="C245" s="1" t="s">
        <v>6</v>
      </c>
      <c r="D245" s="1" t="str">
        <f t="shared" si="10"/>
        <v>COMUNE DI PESCHIERA DEL GARDA : https://peschieradelgarda.pe-af.com</v>
      </c>
      <c r="E245" s="1" t="s">
        <v>544</v>
      </c>
      <c r="F245" s="1" t="s">
        <v>888</v>
      </c>
      <c r="G245" s="1" t="s">
        <v>36</v>
      </c>
      <c r="H245" s="1" t="s">
        <v>1587</v>
      </c>
      <c r="I245" s="4" t="str">
        <f t="shared" si="9"/>
        <v>INVIO PROCEDURA ONLINE</v>
      </c>
      <c r="J245" s="1" t="s">
        <v>1580</v>
      </c>
    </row>
    <row r="246" spans="1:10" x14ac:dyDescent="0.25">
      <c r="A246" s="2">
        <v>45393</v>
      </c>
      <c r="B246" s="16" t="s">
        <v>1293</v>
      </c>
      <c r="C246" s="1" t="s">
        <v>6</v>
      </c>
      <c r="D246" s="1" t="str">
        <f t="shared" si="10"/>
        <v>COMUNE DI PIACENZA : https://appalti.comune.piacenza.it/PortaleAppalti/it/homepage.wp?</v>
      </c>
      <c r="E246" s="1" t="s">
        <v>545</v>
      </c>
      <c r="F246" s="1" t="s">
        <v>1605</v>
      </c>
      <c r="G246" s="1" t="s">
        <v>1138</v>
      </c>
      <c r="H246" s="1" t="s">
        <v>1604</v>
      </c>
      <c r="I246" s="4" t="str">
        <f t="shared" si="9"/>
        <v>INVIO PROCEDURA ONLINE</v>
      </c>
      <c r="J246" s="1" t="s">
        <v>1745</v>
      </c>
    </row>
    <row r="247" spans="1:10" x14ac:dyDescent="0.25">
      <c r="A247" s="2">
        <v>45379</v>
      </c>
      <c r="B247" s="16" t="s">
        <v>1299</v>
      </c>
      <c r="C247" s="1" t="s">
        <v>6</v>
      </c>
      <c r="D247" s="1" t="str">
        <f t="shared" ref="D247:D278" si="11">E247&amp;" : "&amp;F247</f>
        <v>COMUNE DI PIOBESI : https://cucpiobesi.traspare.com/</v>
      </c>
      <c r="E247" s="1" t="s">
        <v>1372</v>
      </c>
      <c r="F247" s="1" t="s">
        <v>1374</v>
      </c>
      <c r="G247" s="1" t="s">
        <v>24</v>
      </c>
      <c r="H247" s="1" t="s">
        <v>1373</v>
      </c>
      <c r="I247" s="4" t="str">
        <f t="shared" si="9"/>
        <v>INVIO PROCEDURA ONLINE</v>
      </c>
      <c r="J247" s="1" t="s">
        <v>1680</v>
      </c>
    </row>
    <row r="248" spans="1:10" x14ac:dyDescent="0.25">
      <c r="A248" s="2">
        <v>45392</v>
      </c>
      <c r="B248" s="16" t="s">
        <v>1299</v>
      </c>
      <c r="C248" s="1" t="s">
        <v>6</v>
      </c>
      <c r="D248" s="1" t="str">
        <f t="shared" si="11"/>
        <v>COMUNE DI PIOVE DI SACCO : https://piovedisacco.acquistitelematici.it/</v>
      </c>
      <c r="E248" s="1" t="s">
        <v>546</v>
      </c>
      <c r="F248" s="1" t="s">
        <v>889</v>
      </c>
      <c r="G248" s="1" t="s">
        <v>24</v>
      </c>
      <c r="H248" s="1" t="s">
        <v>1584</v>
      </c>
      <c r="I248" s="4" t="str">
        <f t="shared" si="9"/>
        <v>INVIO PROCEDURA ONLINE</v>
      </c>
      <c r="J248" s="1" t="s">
        <v>1739</v>
      </c>
    </row>
    <row r="249" spans="1:10" x14ac:dyDescent="0.25">
      <c r="A249" s="2">
        <v>45390</v>
      </c>
      <c r="B249" s="16" t="s">
        <v>1299</v>
      </c>
      <c r="C249" s="1" t="s">
        <v>6</v>
      </c>
      <c r="D249" s="1" t="str">
        <f t="shared" si="11"/>
        <v>COMUNE DI PISA : https://alice.comune.pisa.it/</v>
      </c>
      <c r="E249" s="1" t="s">
        <v>547</v>
      </c>
      <c r="F249" s="1" t="s">
        <v>890</v>
      </c>
      <c r="G249" s="1" t="s">
        <v>1112</v>
      </c>
      <c r="H249" s="1" t="s">
        <v>1536</v>
      </c>
      <c r="I249" s="4" t="str">
        <f t="shared" si="9"/>
        <v>INVIO PROCEDURA ONLINE</v>
      </c>
      <c r="J249" s="1" t="s">
        <v>1523</v>
      </c>
    </row>
    <row r="250" spans="1:10" x14ac:dyDescent="0.25">
      <c r="A250" s="2">
        <v>45387</v>
      </c>
      <c r="B250" s="16" t="s">
        <v>1299</v>
      </c>
      <c r="C250" s="1" t="s">
        <v>6</v>
      </c>
      <c r="D250" s="1" t="str">
        <f t="shared" si="11"/>
        <v>COMUNE DI POMEZIA : https://pomezia-appalti.maggiolicloud.it/</v>
      </c>
      <c r="E250" s="1" t="s">
        <v>548</v>
      </c>
      <c r="F250" s="1" t="s">
        <v>891</v>
      </c>
      <c r="G250" s="1" t="s">
        <v>1112</v>
      </c>
      <c r="H250" s="1" t="s">
        <v>1488</v>
      </c>
      <c r="I250" s="4" t="str">
        <f t="shared" si="9"/>
        <v>INVIO PROCEDURA ONLINE</v>
      </c>
      <c r="J250" s="1"/>
    </row>
    <row r="251" spans="1:10" x14ac:dyDescent="0.25">
      <c r="A251" s="2">
        <v>45392</v>
      </c>
      <c r="B251" s="16" t="s">
        <v>1299</v>
      </c>
      <c r="C251" s="1" t="s">
        <v>6</v>
      </c>
      <c r="D251" s="1" t="str">
        <f t="shared" si="11"/>
        <v>COMUNE DI PORCIA : https://comuneporcia-appalti.maggiolicloud.it/</v>
      </c>
      <c r="E251" s="1" t="s">
        <v>549</v>
      </c>
      <c r="F251" s="1" t="s">
        <v>892</v>
      </c>
      <c r="G251" s="1" t="s">
        <v>1112</v>
      </c>
      <c r="H251" s="1" t="s">
        <v>1589</v>
      </c>
      <c r="I251" s="4" t="str">
        <f t="shared" si="9"/>
        <v>INVIO PROCEDURA ONLINE</v>
      </c>
      <c r="J251" s="1" t="s">
        <v>1583</v>
      </c>
    </row>
    <row r="252" spans="1:10" x14ac:dyDescent="0.25">
      <c r="A252" s="2">
        <v>45427</v>
      </c>
      <c r="B252" s="16" t="s">
        <v>1293</v>
      </c>
      <c r="C252" s="1" t="s">
        <v>6</v>
      </c>
      <c r="D252" s="1" t="str">
        <f t="shared" si="11"/>
        <v>COMUNE DI PORTICI : https://comuneportici-appalti.maggiolicloud.it</v>
      </c>
      <c r="E252" s="1" t="s">
        <v>550</v>
      </c>
      <c r="F252" s="1" t="s">
        <v>893</v>
      </c>
      <c r="G252" s="1" t="s">
        <v>1883</v>
      </c>
      <c r="H252" s="1" t="s">
        <v>1882</v>
      </c>
      <c r="I252" s="4" t="str">
        <f t="shared" si="9"/>
        <v>INVIO PROCEDURA ONLINE</v>
      </c>
      <c r="J252" s="1" t="s">
        <v>1885</v>
      </c>
    </row>
    <row r="253" spans="1:10" x14ac:dyDescent="0.25">
      <c r="A253" s="2">
        <v>45387</v>
      </c>
      <c r="B253" s="16" t="s">
        <v>1299</v>
      </c>
      <c r="C253" s="1" t="s">
        <v>6</v>
      </c>
      <c r="D253" s="1" t="str">
        <f t="shared" si="11"/>
        <v>COMUNE DI PORTO SANT'EPIDIO : https://appalti.elpinet.it/</v>
      </c>
      <c r="E253" s="1" t="s">
        <v>551</v>
      </c>
      <c r="F253" s="1" t="s">
        <v>894</v>
      </c>
      <c r="G253" s="1" t="s">
        <v>1112</v>
      </c>
      <c r="H253" s="1" t="s">
        <v>1499</v>
      </c>
      <c r="I253" s="4" t="str">
        <f t="shared" si="9"/>
        <v>INVIO PROCEDURA ONLINE</v>
      </c>
      <c r="J253" s="1" t="s">
        <v>1498</v>
      </c>
    </row>
    <row r="254" spans="1:10" x14ac:dyDescent="0.25">
      <c r="A254" s="2">
        <v>45392</v>
      </c>
      <c r="B254" s="16" t="s">
        <v>1299</v>
      </c>
      <c r="C254" s="1" t="s">
        <v>6</v>
      </c>
      <c r="D254" s="1" t="str">
        <f t="shared" si="11"/>
        <v>COMUNE DI PORTOGRUARO : https://appalticomuneportogruaro.it/PortaleAppalti/it/homepage.wp?</v>
      </c>
      <c r="E254" s="1" t="s">
        <v>552</v>
      </c>
      <c r="F254" s="1" t="s">
        <v>1594</v>
      </c>
      <c r="G254" s="1" t="s">
        <v>1173</v>
      </c>
      <c r="H254" s="1" t="s">
        <v>1593</v>
      </c>
      <c r="I254" s="4" t="str">
        <f t="shared" si="9"/>
        <v>INVIO PROCEDURA ONLINE</v>
      </c>
      <c r="J254" s="1" t="s">
        <v>1583</v>
      </c>
    </row>
    <row r="255" spans="1:10" x14ac:dyDescent="0.25">
      <c r="A255" s="2">
        <v>45391</v>
      </c>
      <c r="B255" s="16" t="s">
        <v>1299</v>
      </c>
      <c r="C255" s="1" t="s">
        <v>6</v>
      </c>
      <c r="D255" s="1" t="str">
        <f t="shared" si="11"/>
        <v>COMUNE DI POSITANO : https://app.albofornitori.it/alboeproc/albo_comunepositano</v>
      </c>
      <c r="E255" s="1" t="s">
        <v>553</v>
      </c>
      <c r="F255" s="1" t="s">
        <v>1740</v>
      </c>
      <c r="G255" s="1" t="s">
        <v>24</v>
      </c>
      <c r="H255" s="1" t="s">
        <v>1543</v>
      </c>
      <c r="I255" s="4" t="str">
        <f t="shared" si="9"/>
        <v>INVIO PROCEDURA ONLINE</v>
      </c>
      <c r="J255" s="1" t="s">
        <v>1544</v>
      </c>
    </row>
    <row r="256" spans="1:10" x14ac:dyDescent="0.25">
      <c r="A256" s="2">
        <v>45390</v>
      </c>
      <c r="B256" s="16" t="s">
        <v>1299</v>
      </c>
      <c r="C256" s="1" t="s">
        <v>6</v>
      </c>
      <c r="D256" s="1" t="str">
        <f t="shared" si="11"/>
        <v>COMUNE DI PRATO : https://gare.comune.prato.it/index.php</v>
      </c>
      <c r="E256" s="1" t="s">
        <v>554</v>
      </c>
      <c r="F256" s="1" t="s">
        <v>1533</v>
      </c>
      <c r="G256" s="1" t="s">
        <v>24</v>
      </c>
      <c r="H256" s="1" t="s">
        <v>1532</v>
      </c>
      <c r="I256" s="4" t="str">
        <f t="shared" si="9"/>
        <v>INVIO PROCEDURA ONLINE</v>
      </c>
      <c r="J256" s="1" t="s">
        <v>1507</v>
      </c>
    </row>
    <row r="257" spans="1:10" x14ac:dyDescent="0.25">
      <c r="A257" s="2">
        <v>45358</v>
      </c>
      <c r="B257" s="16" t="s">
        <v>1299</v>
      </c>
      <c r="C257" s="1" t="s">
        <v>6</v>
      </c>
      <c r="D257" s="1" t="str">
        <f t="shared" si="11"/>
        <v>COMUNE DI PUGLIANELLO : https://puglianello.acquistitelematici.it/register2</v>
      </c>
      <c r="E257" s="1" t="s">
        <v>555</v>
      </c>
      <c r="F257" s="1" t="s">
        <v>895</v>
      </c>
      <c r="G257" s="1" t="s">
        <v>24</v>
      </c>
      <c r="H257" s="1" t="s">
        <v>108</v>
      </c>
      <c r="I257" s="4" t="str">
        <f t="shared" si="9"/>
        <v>INVIO PROCEDURA ONLINE</v>
      </c>
      <c r="J257" s="1" t="s">
        <v>1857</v>
      </c>
    </row>
    <row r="258" spans="1:10" x14ac:dyDescent="0.25">
      <c r="A258" s="2">
        <v>45390</v>
      </c>
      <c r="B258" s="16" t="s">
        <v>1327</v>
      </c>
      <c r="C258" s="1" t="s">
        <v>6</v>
      </c>
      <c r="D258" s="1" t="str">
        <f t="shared" si="11"/>
        <v>COMUNE DI QUARRATA : https://app.albofornitori.it/alboeproc/albo_comunequarrata</v>
      </c>
      <c r="E258" s="1" t="s">
        <v>1527</v>
      </c>
      <c r="F258" s="1" t="s">
        <v>1526</v>
      </c>
      <c r="G258" s="1" t="s">
        <v>24</v>
      </c>
      <c r="H258" s="1" t="s">
        <v>2523</v>
      </c>
      <c r="I258" s="4" t="str">
        <f t="shared" si="9"/>
        <v>INVIO PROCEDURA ONLINE</v>
      </c>
      <c r="J258" s="1" t="s">
        <v>1528</v>
      </c>
    </row>
    <row r="259" spans="1:10" x14ac:dyDescent="0.25">
      <c r="A259" s="2">
        <v>45386</v>
      </c>
      <c r="B259" s="16" t="s">
        <v>1293</v>
      </c>
      <c r="C259" s="1" t="s">
        <v>6</v>
      </c>
      <c r="D259" s="1" t="str">
        <f t="shared" si="11"/>
        <v>COMUNE DI RAGUSA : https://gare.lavoripubblici.sicilia.it/ragusa/it/homepage.wp?</v>
      </c>
      <c r="E259" s="1" t="s">
        <v>556</v>
      </c>
      <c r="F259" s="1" t="s">
        <v>1466</v>
      </c>
      <c r="G259" s="1" t="s">
        <v>1138</v>
      </c>
      <c r="H259" s="1" t="s">
        <v>1467</v>
      </c>
      <c r="I259" s="4" t="str">
        <f t="shared" si="9"/>
        <v>INVIO PROCEDURA ONLINE</v>
      </c>
      <c r="J259" s="1" t="s">
        <v>1746</v>
      </c>
    </row>
    <row r="260" spans="1:10" x14ac:dyDescent="0.25">
      <c r="A260" s="2">
        <v>45391</v>
      </c>
      <c r="B260" s="16" t="s">
        <v>1299</v>
      </c>
      <c r="C260" s="1" t="s">
        <v>6</v>
      </c>
      <c r="D260" s="1" t="str">
        <f t="shared" si="11"/>
        <v>COMUNE DI RAPALLO : https://appalti.comune.rapallo.ge.it/</v>
      </c>
      <c r="E260" s="1" t="s">
        <v>557</v>
      </c>
      <c r="F260" s="1" t="s">
        <v>896</v>
      </c>
      <c r="G260" s="1" t="s">
        <v>1112</v>
      </c>
      <c r="H260" s="1" t="s">
        <v>1556</v>
      </c>
      <c r="I260" s="4" t="str">
        <f t="shared" si="9"/>
        <v>INVIO PROCEDURA ONLINE</v>
      </c>
      <c r="J260" s="1" t="s">
        <v>1555</v>
      </c>
    </row>
    <row r="261" spans="1:10" x14ac:dyDescent="0.25">
      <c r="A261" s="2">
        <v>45371</v>
      </c>
      <c r="B261" s="16" t="s">
        <v>1327</v>
      </c>
      <c r="C261" s="1" t="s">
        <v>6</v>
      </c>
      <c r="D261" s="1" t="str">
        <f t="shared" si="11"/>
        <v>COMUNE DI RAVELLO : https://ravello.acquistitelematici.it/</v>
      </c>
      <c r="E261" s="1" t="s">
        <v>558</v>
      </c>
      <c r="F261" s="1" t="s">
        <v>897</v>
      </c>
      <c r="G261" s="1" t="s">
        <v>24</v>
      </c>
      <c r="H261" s="1" t="s">
        <v>1201</v>
      </c>
      <c r="I261" s="4" t="str">
        <f t="shared" si="9"/>
        <v>INVIO PROCEDURA ONLINE</v>
      </c>
      <c r="J261" s="1" t="s">
        <v>1741</v>
      </c>
    </row>
    <row r="262" spans="1:10" x14ac:dyDescent="0.25">
      <c r="A262" s="2">
        <v>45393</v>
      </c>
      <c r="B262" s="16" t="s">
        <v>1299</v>
      </c>
      <c r="C262" s="1" t="s">
        <v>6</v>
      </c>
      <c r="D262" s="1" t="str">
        <f t="shared" si="11"/>
        <v>COMUNE DI RAVENNA : https://appalti.comune.ra.it</v>
      </c>
      <c r="E262" s="1" t="s">
        <v>559</v>
      </c>
      <c r="F262" s="1" t="s">
        <v>898</v>
      </c>
      <c r="G262" s="1" t="s">
        <v>1138</v>
      </c>
      <c r="H262" s="1" t="s">
        <v>1598</v>
      </c>
      <c r="I262" s="4" t="str">
        <f t="shared" si="9"/>
        <v>INVIO PROCEDURA ONLINE</v>
      </c>
      <c r="J262" s="1" t="s">
        <v>1599</v>
      </c>
    </row>
    <row r="263" spans="1:10" x14ac:dyDescent="0.25">
      <c r="A263" s="2">
        <v>45362</v>
      </c>
      <c r="B263" s="16" t="s">
        <v>1299</v>
      </c>
      <c r="C263" s="1" t="s">
        <v>6</v>
      </c>
      <c r="D263" s="1" t="str">
        <f t="shared" si="11"/>
        <v>COMUNE DI REGGIO CALABRIA : https://app.albofornitori.it/alboeproc/albo_comunereggiocalabria</v>
      </c>
      <c r="E263" s="1" t="s">
        <v>560</v>
      </c>
      <c r="F263" s="1" t="s">
        <v>1742</v>
      </c>
      <c r="G263" s="1" t="s">
        <v>24</v>
      </c>
      <c r="H263" s="1" t="s">
        <v>104</v>
      </c>
      <c r="I263" s="4" t="str">
        <f t="shared" si="9"/>
        <v>INVIO PROCEDURA ONLINE</v>
      </c>
      <c r="J263" s="1" t="s">
        <v>1747</v>
      </c>
    </row>
    <row r="264" spans="1:10" x14ac:dyDescent="0.25">
      <c r="A264" s="2">
        <v>45385</v>
      </c>
      <c r="B264" s="16" t="s">
        <v>1327</v>
      </c>
      <c r="C264" s="1" t="s">
        <v>6</v>
      </c>
      <c r="D264" s="1" t="str">
        <f t="shared" si="11"/>
        <v>COMUNE DI RENDE : https://cuctrasparenza.traspare.com/</v>
      </c>
      <c r="E264" s="1" t="s">
        <v>561</v>
      </c>
      <c r="F264" s="1" t="s">
        <v>1748</v>
      </c>
      <c r="G264" s="1" t="s">
        <v>24</v>
      </c>
      <c r="H264" s="1" t="s">
        <v>1453</v>
      </c>
      <c r="I264" s="4" t="str">
        <f t="shared" si="9"/>
        <v>INVIO PROCEDURA ONLINE</v>
      </c>
      <c r="J264" s="1" t="s">
        <v>1749</v>
      </c>
    </row>
    <row r="265" spans="1:10" x14ac:dyDescent="0.25">
      <c r="A265" s="2">
        <v>45387</v>
      </c>
      <c r="B265" s="16" t="s">
        <v>1299</v>
      </c>
      <c r="C265" s="1" t="s">
        <v>6</v>
      </c>
      <c r="D265" s="1" t="str">
        <f t="shared" si="11"/>
        <v>COMUNE DI RIETI : https://rieti.albofornitori.net/</v>
      </c>
      <c r="E265" s="1" t="s">
        <v>562</v>
      </c>
      <c r="F265" s="1" t="s">
        <v>900</v>
      </c>
      <c r="G265" s="1" t="s">
        <v>24</v>
      </c>
      <c r="H265" s="1" t="s">
        <v>1493</v>
      </c>
      <c r="I265" s="4" t="str">
        <f t="shared" si="9"/>
        <v>INVIO PROCEDURA ONLINE</v>
      </c>
      <c r="J265" s="1" t="s">
        <v>1750</v>
      </c>
    </row>
    <row r="266" spans="1:10" x14ac:dyDescent="0.25">
      <c r="A266" s="2">
        <v>45393</v>
      </c>
      <c r="B266" s="16" t="s">
        <v>1299</v>
      </c>
      <c r="C266" s="1" t="s">
        <v>6</v>
      </c>
      <c r="D266" s="1" t="str">
        <f t="shared" si="11"/>
        <v>COMUNE DI RIMINI : https://appaltiecontratti.comune.rimini.it/</v>
      </c>
      <c r="E266" s="1" t="s">
        <v>563</v>
      </c>
      <c r="F266" s="1" t="s">
        <v>901</v>
      </c>
      <c r="G266" s="1" t="s">
        <v>1138</v>
      </c>
      <c r="H266" s="1" t="s">
        <v>1600</v>
      </c>
      <c r="I266" s="4" t="str">
        <f t="shared" si="9"/>
        <v>INVIO PROCEDURA ONLINE</v>
      </c>
      <c r="J266" s="1" t="s">
        <v>1599</v>
      </c>
    </row>
    <row r="267" spans="1:10" x14ac:dyDescent="0.25">
      <c r="A267" s="2">
        <v>45379</v>
      </c>
      <c r="B267" s="16" t="s">
        <v>1299</v>
      </c>
      <c r="C267" s="1" t="s">
        <v>6</v>
      </c>
      <c r="D267" s="1" t="str">
        <f t="shared" si="11"/>
        <v>COMUNE DI RIVA PRESSO CHIERI : https://cucrivapressochieributtiglieradasti.traspare.com/</v>
      </c>
      <c r="E267" s="1" t="s">
        <v>1392</v>
      </c>
      <c r="F267" s="1" t="s">
        <v>1394</v>
      </c>
      <c r="G267" s="1" t="s">
        <v>24</v>
      </c>
      <c r="H267" s="1" t="s">
        <v>1393</v>
      </c>
      <c r="I267" s="4" t="str">
        <f t="shared" si="9"/>
        <v>INVIO PROCEDURA ONLINE</v>
      </c>
      <c r="J267" s="1" t="s">
        <v>1680</v>
      </c>
    </row>
    <row r="268" spans="1:10" x14ac:dyDescent="0.25">
      <c r="A268" s="2">
        <v>45436</v>
      </c>
      <c r="B268" s="16" t="s">
        <v>1299</v>
      </c>
      <c r="C268" s="1" t="s">
        <v>6</v>
      </c>
      <c r="D268" s="1" t="str">
        <f t="shared" si="11"/>
        <v>COMUNE DI RIVALTA DI TORINO : https://rivalta.acquistitelematici.it/</v>
      </c>
      <c r="E268" s="1" t="s">
        <v>564</v>
      </c>
      <c r="F268" s="1" t="s">
        <v>902</v>
      </c>
      <c r="G268" s="1" t="s">
        <v>24</v>
      </c>
      <c r="H268" s="1" t="s">
        <v>1393</v>
      </c>
      <c r="I268" s="4" t="str">
        <f t="shared" si="9"/>
        <v>INVIO PROCEDURA ONLINE</v>
      </c>
      <c r="J268" s="1" t="s">
        <v>1970</v>
      </c>
    </row>
    <row r="269" spans="1:10" x14ac:dyDescent="0.25">
      <c r="A269" s="2">
        <v>45379</v>
      </c>
      <c r="B269" s="16" t="s">
        <v>1299</v>
      </c>
      <c r="C269" s="1" t="s">
        <v>6</v>
      </c>
      <c r="D269" s="1" t="str">
        <f t="shared" si="11"/>
        <v>COMUNE DI ROCCA CANAVESE : https://roccacanavese.traspare.com/</v>
      </c>
      <c r="E269" s="1" t="s">
        <v>565</v>
      </c>
      <c r="F269" s="1" t="s">
        <v>903</v>
      </c>
      <c r="G269" s="1" t="s">
        <v>24</v>
      </c>
      <c r="H269" s="1" t="s">
        <v>1376</v>
      </c>
      <c r="I269" s="4" t="str">
        <f t="shared" si="9"/>
        <v>INVIO PROCEDURA ONLINE</v>
      </c>
      <c r="J269" s="1" t="s">
        <v>1751</v>
      </c>
    </row>
    <row r="270" spans="1:10" x14ac:dyDescent="0.25">
      <c r="A270" s="2">
        <v>45379</v>
      </c>
      <c r="B270" s="16" t="s">
        <v>1299</v>
      </c>
      <c r="C270" s="1" t="s">
        <v>6</v>
      </c>
      <c r="D270" s="1" t="str">
        <f t="shared" si="11"/>
        <v>COMUNE DI ROCCAINOLA : https://roccarainola.traspare.com/</v>
      </c>
      <c r="E270" s="1" t="s">
        <v>566</v>
      </c>
      <c r="F270" s="1" t="s">
        <v>1380</v>
      </c>
      <c r="G270" s="1" t="s">
        <v>24</v>
      </c>
      <c r="H270" s="1" t="s">
        <v>1379</v>
      </c>
      <c r="I270" s="4" t="str">
        <f t="shared" si="9"/>
        <v>INVIO PROCEDURA ONLINE</v>
      </c>
      <c r="J270" s="1" t="s">
        <v>1751</v>
      </c>
    </row>
    <row r="271" spans="1:10" x14ac:dyDescent="0.25">
      <c r="A271" s="2">
        <v>45385</v>
      </c>
      <c r="B271" s="16" t="s">
        <v>1299</v>
      </c>
      <c r="C271" s="1" t="s">
        <v>6</v>
      </c>
      <c r="D271" s="1" t="str">
        <f t="shared" si="11"/>
        <v>COMUNE DI ROMA : https://gare.comune.roma.it</v>
      </c>
      <c r="E271" s="1" t="s">
        <v>300</v>
      </c>
      <c r="F271" s="1" t="s">
        <v>403</v>
      </c>
      <c r="G271" s="1" t="s">
        <v>24</v>
      </c>
      <c r="H271" s="1" t="s">
        <v>1447</v>
      </c>
      <c r="I271" s="4" t="str">
        <f t="shared" si="9"/>
        <v>INVIO PROCEDURA ONLINE</v>
      </c>
      <c r="J271" s="1" t="s">
        <v>1858</v>
      </c>
    </row>
    <row r="272" spans="1:10" x14ac:dyDescent="0.25">
      <c r="A272" s="2">
        <v>45394</v>
      </c>
      <c r="B272" s="16" t="s">
        <v>1299</v>
      </c>
      <c r="C272" s="1" t="s">
        <v>6</v>
      </c>
      <c r="D272" s="1" t="str">
        <f t="shared" si="11"/>
        <v>COMUNE DI ROMAGNANO SESIA : https://comunediromagnanosesia.traspare.com/</v>
      </c>
      <c r="E272" s="1" t="s">
        <v>567</v>
      </c>
      <c r="F272" s="1" t="s">
        <v>904</v>
      </c>
      <c r="G272" s="1" t="s">
        <v>24</v>
      </c>
      <c r="H272" s="1" t="s">
        <v>1616</v>
      </c>
      <c r="I272" s="4" t="str">
        <f t="shared" si="9"/>
        <v>INVIO PROCEDURA ONLINE</v>
      </c>
      <c r="J272" s="1" t="s">
        <v>1752</v>
      </c>
    </row>
    <row r="273" spans="1:10" x14ac:dyDescent="0.25">
      <c r="A273" s="2">
        <v>45436</v>
      </c>
      <c r="B273" s="16" t="s">
        <v>1299</v>
      </c>
      <c r="C273" s="1" t="s">
        <v>6</v>
      </c>
      <c r="D273" s="1" t="str">
        <f t="shared" si="11"/>
        <v>COMUNE DI RONCO CANAVESE : https://unionemontanavalliorcoesoana.traspare.com/employees</v>
      </c>
      <c r="E273" s="1" t="s">
        <v>568</v>
      </c>
      <c r="F273" s="1" t="s">
        <v>1972</v>
      </c>
      <c r="G273" s="1" t="s">
        <v>24</v>
      </c>
      <c r="H273" s="1" t="s">
        <v>1971</v>
      </c>
      <c r="I273" s="4" t="str">
        <f t="shared" si="9"/>
        <v>INVIO PROCEDURA ONLINE</v>
      </c>
      <c r="J273" s="1" t="s">
        <v>1960</v>
      </c>
    </row>
    <row r="274" spans="1:10" x14ac:dyDescent="0.25">
      <c r="A274" s="2">
        <v>45390</v>
      </c>
      <c r="B274" s="16" t="s">
        <v>1299</v>
      </c>
      <c r="C274" s="1" t="s">
        <v>6</v>
      </c>
      <c r="D274" s="1" t="str">
        <f t="shared" si="11"/>
        <v>COMUNE DI ROSETO DEGLI ABRUZZI : https://appalti.provincia.teramo.it/</v>
      </c>
      <c r="E274" s="1" t="s">
        <v>569</v>
      </c>
      <c r="F274" s="1" t="s">
        <v>905</v>
      </c>
      <c r="G274" s="1" t="s">
        <v>1112</v>
      </c>
      <c r="H274" s="1" t="s">
        <v>1515</v>
      </c>
      <c r="I274" s="4" t="str">
        <f t="shared" si="9"/>
        <v>INVIO PROCEDURA ONLINE</v>
      </c>
      <c r="J274" s="1" t="s">
        <v>1511</v>
      </c>
    </row>
    <row r="275" spans="1:10" x14ac:dyDescent="0.25">
      <c r="A275" s="2">
        <v>45275</v>
      </c>
      <c r="B275" s="16" t="s">
        <v>1327</v>
      </c>
      <c r="C275" s="1" t="s">
        <v>6</v>
      </c>
      <c r="D275" s="1" t="str">
        <f t="shared" si="11"/>
        <v>COMUNE DI ROSIGNANO MARITTIMO : https://rosignano.acquistitelematici.it/</v>
      </c>
      <c r="E275" s="1" t="s">
        <v>2040</v>
      </c>
      <c r="F275" s="1" t="s">
        <v>2039</v>
      </c>
      <c r="G275" s="1" t="s">
        <v>24</v>
      </c>
      <c r="H275" s="1" t="s">
        <v>2041</v>
      </c>
      <c r="I275" s="4" t="str">
        <f t="shared" si="9"/>
        <v>INVIO PROCEDURA ONLINE</v>
      </c>
      <c r="J275" s="1" t="s">
        <v>2042</v>
      </c>
    </row>
    <row r="276" spans="1:10" x14ac:dyDescent="0.25">
      <c r="A276" s="2">
        <v>45427</v>
      </c>
      <c r="B276" s="16" t="s">
        <v>1299</v>
      </c>
      <c r="C276" s="1" t="s">
        <v>6</v>
      </c>
      <c r="D276" s="1" t="str">
        <f t="shared" si="11"/>
        <v>COMUNE DI RUVIANO : https://ruviano.acquistitelematici.it/</v>
      </c>
      <c r="E276" s="1" t="s">
        <v>570</v>
      </c>
      <c r="F276" s="1" t="s">
        <v>1906</v>
      </c>
      <c r="G276" s="1" t="s">
        <v>24</v>
      </c>
      <c r="H276" s="1" t="s">
        <v>1907</v>
      </c>
      <c r="I276" s="4" t="str">
        <f t="shared" si="9"/>
        <v>INVIO PROCEDURA ONLINE</v>
      </c>
      <c r="J276" s="1" t="s">
        <v>2023</v>
      </c>
    </row>
    <row r="277" spans="1:10" x14ac:dyDescent="0.25">
      <c r="A277" s="2">
        <v>45436</v>
      </c>
      <c r="B277" s="16" t="s">
        <v>1299</v>
      </c>
      <c r="C277" s="1" t="s">
        <v>6</v>
      </c>
      <c r="D277" s="1" t="str">
        <f t="shared" si="11"/>
        <v>COMUNE DI SALASSA : https://salassa.traspare.com/</v>
      </c>
      <c r="E277" s="1" t="s">
        <v>571</v>
      </c>
      <c r="F277" s="1" t="s">
        <v>906</v>
      </c>
      <c r="G277" s="1" t="s">
        <v>24</v>
      </c>
      <c r="H277" s="1" t="s">
        <v>1973</v>
      </c>
      <c r="I277" s="4" t="str">
        <f t="shared" si="9"/>
        <v>INVIO PROCEDURA ONLINE</v>
      </c>
      <c r="J277" s="1" t="s">
        <v>1950</v>
      </c>
    </row>
    <row r="278" spans="1:10" x14ac:dyDescent="0.25">
      <c r="A278" s="2">
        <v>45429</v>
      </c>
      <c r="B278" s="16" t="s">
        <v>1299</v>
      </c>
      <c r="C278" s="1" t="s">
        <v>6</v>
      </c>
      <c r="D278" s="1" t="str">
        <f t="shared" si="11"/>
        <v>COMUNE DI SALENTO : https://cucnordsalento.tuttogare.it/</v>
      </c>
      <c r="E278" s="1" t="s">
        <v>572</v>
      </c>
      <c r="F278" s="1" t="s">
        <v>2024</v>
      </c>
      <c r="G278" s="1" t="s">
        <v>24</v>
      </c>
      <c r="H278" s="1" t="s">
        <v>1925</v>
      </c>
      <c r="I278" s="4" t="str">
        <f t="shared" ref="I278:I342" si="12">_xlfn.IFS(H278="NO","INVIO FORMAT ONLINE",H278="--","INVIO PROCEDURA PEC",H278="","",H278&lt;&gt;"","INVIO PROCEDURA ONLINE")</f>
        <v>INVIO PROCEDURA ONLINE</v>
      </c>
      <c r="J278" s="1" t="s">
        <v>2025</v>
      </c>
    </row>
    <row r="279" spans="1:10" x14ac:dyDescent="0.25">
      <c r="A279" s="2">
        <v>45429</v>
      </c>
      <c r="B279" s="16" t="s">
        <v>1299</v>
      </c>
      <c r="C279" s="1" t="s">
        <v>6</v>
      </c>
      <c r="D279" s="1" t="str">
        <f t="shared" ref="D279" si="13">E279&amp;" : "&amp;F279</f>
        <v>COMUNE DI SALERNO : https://albofornitori.comune.salerno.it/PortaleAppalti/it/ppgare_bandi_lista.wp</v>
      </c>
      <c r="E279" s="1" t="s">
        <v>573</v>
      </c>
      <c r="F279" s="1" t="s">
        <v>1914</v>
      </c>
      <c r="G279" s="1" t="s">
        <v>1173</v>
      </c>
      <c r="H279" s="1" t="s">
        <v>1915</v>
      </c>
      <c r="I279" s="4" t="str">
        <f t="shared" si="12"/>
        <v>INVIO PROCEDURA ONLINE</v>
      </c>
      <c r="J279" s="1" t="s">
        <v>1924</v>
      </c>
    </row>
    <row r="280" spans="1:10" x14ac:dyDescent="0.25">
      <c r="A280" s="2">
        <v>45492</v>
      </c>
      <c r="B280" s="16" t="s">
        <v>1327</v>
      </c>
      <c r="C280" s="1" t="s">
        <v>6</v>
      </c>
      <c r="D280" s="1"/>
      <c r="E280" s="1" t="s">
        <v>2524</v>
      </c>
      <c r="F280" s="1" t="s">
        <v>2525</v>
      </c>
      <c r="G280" s="1" t="s">
        <v>24</v>
      </c>
      <c r="H280" s="1" t="s">
        <v>2526</v>
      </c>
      <c r="I280" s="4" t="str">
        <f t="shared" si="12"/>
        <v>INVIO PROCEDURA ONLINE</v>
      </c>
      <c r="J280" s="1" t="s">
        <v>2527</v>
      </c>
    </row>
    <row r="281" spans="1:10" x14ac:dyDescent="0.25">
      <c r="A281" s="2">
        <v>45392</v>
      </c>
      <c r="B281" s="16" t="s">
        <v>1308</v>
      </c>
      <c r="C281" s="1" t="s">
        <v>6</v>
      </c>
      <c r="D281" s="1" t="str">
        <f t="shared" ref="D281:D312" si="14">E281&amp;" : "&amp;F281</f>
        <v>COMUNE DI SAN GIOVANNI LUPATOTO : https://www.comune.sangiovannilupatoto.ur.it/</v>
      </c>
      <c r="E281" s="1" t="s">
        <v>574</v>
      </c>
      <c r="F281" s="1" t="s">
        <v>907</v>
      </c>
      <c r="G281" s="1" t="s">
        <v>1110</v>
      </c>
      <c r="H281" s="1" t="s">
        <v>1753</v>
      </c>
      <c r="I281" s="4" t="str">
        <f t="shared" si="12"/>
        <v>INVIO PROCEDURA ONLINE</v>
      </c>
      <c r="J281" s="1" t="s">
        <v>1592</v>
      </c>
    </row>
    <row r="282" spans="1:10" x14ac:dyDescent="0.25">
      <c r="A282" s="2">
        <v>45384</v>
      </c>
      <c r="B282" s="16" t="s">
        <v>1299</v>
      </c>
      <c r="C282" s="1" t="s">
        <v>6</v>
      </c>
      <c r="D282" s="1" t="str">
        <f t="shared" si="14"/>
        <v>COMUNE DI SAN LEUCIO DEL SANNIO : https://app.albofornitori.it/alboeproc/albo_comunesanleucio</v>
      </c>
      <c r="E282" s="1" t="s">
        <v>1412</v>
      </c>
      <c r="F282" s="1" t="s">
        <v>1417</v>
      </c>
      <c r="G282" s="1" t="s">
        <v>24</v>
      </c>
      <c r="H282" s="1" t="s">
        <v>1413</v>
      </c>
      <c r="I282" s="4" t="str">
        <f t="shared" si="12"/>
        <v>INVIO PROCEDURA ONLINE</v>
      </c>
      <c r="J282" s="1" t="s">
        <v>1416</v>
      </c>
    </row>
    <row r="283" spans="1:10" x14ac:dyDescent="0.25">
      <c r="A283" s="2">
        <v>45449</v>
      </c>
      <c r="B283" s="16" t="s">
        <v>1299</v>
      </c>
      <c r="C283" s="1" t="s">
        <v>6</v>
      </c>
      <c r="D283" s="1" t="str">
        <f t="shared" si="14"/>
        <v>COMUNE DI SAN LORENZO MAGGIORE : https://app.albofornitori.it/alboeproc/albo_comunesanlorenzomaggiore</v>
      </c>
      <c r="E283" s="1" t="s">
        <v>575</v>
      </c>
      <c r="F283" s="1" t="s">
        <v>2028</v>
      </c>
      <c r="G283" s="1" t="s">
        <v>24</v>
      </c>
      <c r="H283" s="1" t="s">
        <v>2026</v>
      </c>
      <c r="I283" s="4" t="str">
        <f t="shared" si="12"/>
        <v>INVIO PROCEDURA ONLINE</v>
      </c>
      <c r="J283" s="1" t="s">
        <v>2027</v>
      </c>
    </row>
    <row r="284" spans="1:10" x14ac:dyDescent="0.25">
      <c r="A284" s="2">
        <v>45436</v>
      </c>
      <c r="B284" s="16" t="s">
        <v>1299</v>
      </c>
      <c r="C284" s="1" t="s">
        <v>6</v>
      </c>
      <c r="D284" s="1" t="str">
        <f t="shared" si="14"/>
        <v>COMUNE DI SAN MAURO TORINESE : https://comunesanmaurotorinese.traspare.com/</v>
      </c>
      <c r="E284" s="1" t="s">
        <v>576</v>
      </c>
      <c r="F284" s="1" t="s">
        <v>908</v>
      </c>
      <c r="G284" s="1" t="s">
        <v>24</v>
      </c>
      <c r="H284" s="1" t="s">
        <v>1974</v>
      </c>
      <c r="I284" s="4" t="str">
        <f t="shared" si="12"/>
        <v>INVIO PROCEDURA ONLINE</v>
      </c>
      <c r="J284" s="1" t="s">
        <v>1950</v>
      </c>
    </row>
    <row r="285" spans="1:10" x14ac:dyDescent="0.25">
      <c r="A285" s="2">
        <v>45378</v>
      </c>
      <c r="B285" s="16" t="s">
        <v>1299</v>
      </c>
      <c r="C285" s="1" t="s">
        <v>6</v>
      </c>
      <c r="D285" s="1" t="str">
        <f t="shared" si="14"/>
        <v>COMUNE DI SAN SEVERO : https://comunesansevero.traspare.com/employees#</v>
      </c>
      <c r="E285" s="1" t="s">
        <v>1367</v>
      </c>
      <c r="F285" s="1" t="s">
        <v>1368</v>
      </c>
      <c r="G285" s="1" t="s">
        <v>24</v>
      </c>
      <c r="H285" s="1" t="s">
        <v>1369</v>
      </c>
      <c r="I285" s="4" t="str">
        <f t="shared" si="12"/>
        <v>INVIO PROCEDURA ONLINE</v>
      </c>
      <c r="J285" s="1" t="s">
        <v>1732</v>
      </c>
    </row>
    <row r="286" spans="1:10" x14ac:dyDescent="0.25">
      <c r="A286" s="2">
        <v>45390</v>
      </c>
      <c r="B286" s="16" t="s">
        <v>1299</v>
      </c>
      <c r="C286" s="1" t="s">
        <v>6</v>
      </c>
      <c r="D286" s="1" t="str">
        <f t="shared" si="14"/>
        <v>COMUNE DI SANGIULIANOTERME : https://sangiulianoterme.acquistitelematici.it/</v>
      </c>
      <c r="E286" s="1" t="s">
        <v>577</v>
      </c>
      <c r="F286" s="1" t="s">
        <v>909</v>
      </c>
      <c r="G286" s="1" t="s">
        <v>24</v>
      </c>
      <c r="H286" s="1" t="s">
        <v>1539</v>
      </c>
      <c r="I286" s="4" t="str">
        <f t="shared" si="12"/>
        <v>INVIO PROCEDURA ONLINE</v>
      </c>
      <c r="J286" s="1" t="s">
        <v>1755</v>
      </c>
    </row>
    <row r="287" spans="1:10" x14ac:dyDescent="0.25">
      <c r="A287" s="2">
        <v>45392</v>
      </c>
      <c r="B287" s="16" t="s">
        <v>1299</v>
      </c>
      <c r="C287" s="1" t="s">
        <v>6</v>
      </c>
      <c r="D287" s="1" t="str">
        <f t="shared" si="14"/>
        <v>COMUNE DI SANREMO : https://app.albofornitori.it/alboeproc/albo_comunesanremo</v>
      </c>
      <c r="E287" s="1" t="s">
        <v>578</v>
      </c>
      <c r="F287" s="1" t="s">
        <v>1579</v>
      </c>
      <c r="G287" s="1" t="s">
        <v>24</v>
      </c>
      <c r="H287" s="1" t="s">
        <v>1863</v>
      </c>
      <c r="I287" s="4" t="str">
        <f t="shared" si="12"/>
        <v>INVIO PROCEDURA ONLINE</v>
      </c>
      <c r="J287" s="1" t="s">
        <v>1756</v>
      </c>
    </row>
    <row r="288" spans="1:10" x14ac:dyDescent="0.25">
      <c r="A288" s="2">
        <v>45449</v>
      </c>
      <c r="B288" s="16" t="s">
        <v>1299</v>
      </c>
      <c r="C288" s="1" t="s">
        <v>6</v>
      </c>
      <c r="D288" s="1" t="str">
        <f t="shared" si="14"/>
        <v>COMUNE DI SANTA MARIA CAPUA VETERE : https://santa-maria-capua-vetere.acquistitelematici.it/</v>
      </c>
      <c r="E288" s="1" t="s">
        <v>2032</v>
      </c>
      <c r="F288" s="1" t="s">
        <v>2031</v>
      </c>
      <c r="G288" s="1" t="s">
        <v>24</v>
      </c>
      <c r="H288" s="1" t="s">
        <v>2033</v>
      </c>
      <c r="I288" s="4" t="str">
        <f t="shared" si="12"/>
        <v>INVIO PROCEDURA ONLINE</v>
      </c>
      <c r="J288" s="1" t="s">
        <v>2022</v>
      </c>
    </row>
    <row r="289" spans="1:10" x14ac:dyDescent="0.25">
      <c r="A289" s="2">
        <v>45449</v>
      </c>
      <c r="B289" s="16" t="s">
        <v>1294</v>
      </c>
      <c r="C289" s="1" t="s">
        <v>6</v>
      </c>
      <c r="D289" s="1" t="str">
        <f t="shared" si="14"/>
        <v>COMUNE DI SANTAMARIA A VICO : https://comunesantamariaavico.traspare.com/suppliers</v>
      </c>
      <c r="E289" s="1" t="s">
        <v>579</v>
      </c>
      <c r="F289" s="1" t="s">
        <v>910</v>
      </c>
      <c r="G289" s="1" t="s">
        <v>24</v>
      </c>
      <c r="H289" s="1" t="s">
        <v>2029</v>
      </c>
      <c r="I289" s="4" t="str">
        <f t="shared" si="12"/>
        <v>INVIO PROCEDURA ONLINE</v>
      </c>
      <c r="J289" s="1" t="s">
        <v>2030</v>
      </c>
    </row>
    <row r="290" spans="1:10" x14ac:dyDescent="0.25">
      <c r="A290" s="2">
        <v>45392</v>
      </c>
      <c r="B290" s="16" t="s">
        <v>1299</v>
      </c>
      <c r="C290" s="1" t="s">
        <v>6</v>
      </c>
      <c r="D290" s="1" t="str">
        <f t="shared" si="14"/>
        <v>COMUNE DI SANT'AMBROGIO DI V : https://santambrogio.pe-af.com/</v>
      </c>
      <c r="E290" s="1" t="s">
        <v>580</v>
      </c>
      <c r="F290" s="1" t="s">
        <v>911</v>
      </c>
      <c r="G290" s="1" t="s">
        <v>36</v>
      </c>
      <c r="H290" s="1" t="s">
        <v>1586</v>
      </c>
      <c r="I290" s="4" t="str">
        <f t="shared" si="12"/>
        <v>INVIO PROCEDURA ONLINE</v>
      </c>
      <c r="J290" s="1" t="s">
        <v>1580</v>
      </c>
    </row>
    <row r="291" spans="1:10" x14ac:dyDescent="0.25">
      <c r="A291" s="2">
        <v>45379</v>
      </c>
      <c r="B291" s="16" t="s">
        <v>1299</v>
      </c>
      <c r="C291" s="1" t="s">
        <v>6</v>
      </c>
      <c r="D291" s="1" t="str">
        <f t="shared" si="14"/>
        <v>COMUNE DI SANT'ANASTASIA : https://ufficiogarecomunesantanastasia.traspare.com</v>
      </c>
      <c r="E291" s="1" t="s">
        <v>581</v>
      </c>
      <c r="F291" s="1" t="s">
        <v>912</v>
      </c>
      <c r="G291" s="1" t="s">
        <v>24</v>
      </c>
      <c r="H291" s="1" t="s">
        <v>1400</v>
      </c>
      <c r="I291" s="4" t="str">
        <f t="shared" si="12"/>
        <v>INVIO PROCEDURA ONLINE</v>
      </c>
      <c r="J291" s="1" t="s">
        <v>1757</v>
      </c>
    </row>
    <row r="292" spans="1:10" x14ac:dyDescent="0.25">
      <c r="A292" s="2">
        <v>45392</v>
      </c>
      <c r="B292" s="16" t="s">
        <v>1299</v>
      </c>
      <c r="C292" s="1" t="s">
        <v>6</v>
      </c>
      <c r="D292" s="1" t="str">
        <f t="shared" si="14"/>
        <v>COMUNE DI SAVONA : https://app.albofornitori.it/alboeproc/albo_comunesavona</v>
      </c>
      <c r="E292" s="1" t="s">
        <v>582</v>
      </c>
      <c r="F292" s="1" t="s">
        <v>1577</v>
      </c>
      <c r="G292" s="1" t="s">
        <v>24</v>
      </c>
      <c r="H292" s="1" t="s">
        <v>1578</v>
      </c>
      <c r="I292" s="4" t="str">
        <f t="shared" si="12"/>
        <v>INVIO PROCEDURA ONLINE</v>
      </c>
      <c r="J292" s="1" t="s">
        <v>1758</v>
      </c>
    </row>
    <row r="293" spans="1:10" x14ac:dyDescent="0.25">
      <c r="A293" s="2">
        <v>45449</v>
      </c>
      <c r="B293" s="16" t="s">
        <v>1294</v>
      </c>
      <c r="C293" s="1" t="s">
        <v>6</v>
      </c>
      <c r="D293" s="1" t="str">
        <f t="shared" si="14"/>
        <v>COMUNE DI SCALETTA ZANCLEA : https://app.albofornitori.it/alboeproc/albo_comunescalettazanclea</v>
      </c>
      <c r="E293" s="1" t="s">
        <v>1408</v>
      </c>
      <c r="F293" s="1" t="s">
        <v>1409</v>
      </c>
      <c r="G293" s="1" t="s">
        <v>24</v>
      </c>
      <c r="H293" s="1" t="s">
        <v>2383</v>
      </c>
      <c r="I293" s="4" t="str">
        <f t="shared" si="12"/>
        <v>INVIO PROCEDURA ONLINE</v>
      </c>
      <c r="J293" s="1" t="s">
        <v>2035</v>
      </c>
    </row>
    <row r="294" spans="1:10" x14ac:dyDescent="0.25">
      <c r="A294" s="2">
        <v>45391</v>
      </c>
      <c r="B294" s="16" t="s">
        <v>1299</v>
      </c>
      <c r="C294" s="1" t="s">
        <v>6</v>
      </c>
      <c r="D294" s="1" t="str">
        <f t="shared" si="14"/>
        <v>COMUNE DI SCANDICCI : https://start.e.toscana.it/comune-scandicci/</v>
      </c>
      <c r="E294" s="1" t="s">
        <v>583</v>
      </c>
      <c r="F294" s="1" t="s">
        <v>1551</v>
      </c>
      <c r="G294" s="1" t="s">
        <v>36</v>
      </c>
      <c r="H294" s="1" t="s">
        <v>2462</v>
      </c>
      <c r="I294" s="4" t="str">
        <f t="shared" si="12"/>
        <v>INVIO PROCEDURA ONLINE</v>
      </c>
      <c r="J294" s="1" t="s">
        <v>1546</v>
      </c>
    </row>
    <row r="295" spans="1:10" x14ac:dyDescent="0.25">
      <c r="A295" s="2">
        <v>45392</v>
      </c>
      <c r="B295" s="16" t="s">
        <v>1299</v>
      </c>
      <c r="C295" s="1" t="s">
        <v>6</v>
      </c>
      <c r="D295" s="1" t="str">
        <f t="shared" si="14"/>
        <v>COMUNE DI SCHIO : http://www.comune.schio.vi.it/web/schio/servizi-online/appalti?selVert=menu-contestuale_c2140d18-9473-468f-9364-35484ca0139d</v>
      </c>
      <c r="E295" s="1" t="s">
        <v>584</v>
      </c>
      <c r="F295" s="1" t="s">
        <v>1759</v>
      </c>
      <c r="G295" s="1" t="s">
        <v>1590</v>
      </c>
      <c r="H295" s="1" t="s">
        <v>1597</v>
      </c>
      <c r="I295" s="4" t="str">
        <f t="shared" si="12"/>
        <v>INVIO PROCEDURA ONLINE</v>
      </c>
      <c r="J295" s="1" t="s">
        <v>1580</v>
      </c>
    </row>
    <row r="296" spans="1:10" x14ac:dyDescent="0.25">
      <c r="A296" s="2">
        <v>45432</v>
      </c>
      <c r="B296" s="16" t="s">
        <v>1299</v>
      </c>
      <c r="C296" s="1" t="s">
        <v>6</v>
      </c>
      <c r="D296" s="1" t="str">
        <f t="shared" si="14"/>
        <v>COMUNE DI SERRE : https://cucserre.traspare.com/employees/</v>
      </c>
      <c r="E296" s="1" t="s">
        <v>585</v>
      </c>
      <c r="F296" s="1" t="s">
        <v>913</v>
      </c>
      <c r="G296" s="1" t="s">
        <v>24</v>
      </c>
      <c r="H296" s="1" t="s">
        <v>1926</v>
      </c>
      <c r="I296" s="4" t="str">
        <f t="shared" si="12"/>
        <v>INVIO PROCEDURA ONLINE</v>
      </c>
      <c r="J296" s="1" t="s">
        <v>1927</v>
      </c>
    </row>
    <row r="297" spans="1:10" x14ac:dyDescent="0.25">
      <c r="A297" s="2">
        <v>45391</v>
      </c>
      <c r="B297" s="16" t="s">
        <v>1299</v>
      </c>
      <c r="C297" s="1" t="s">
        <v>6</v>
      </c>
      <c r="D297" s="1" t="str">
        <f t="shared" si="14"/>
        <v>COMUNE DI SESTO FIORENTINO : https://comunesestofiorentino.traspare.com</v>
      </c>
      <c r="E297" s="1" t="s">
        <v>586</v>
      </c>
      <c r="F297" s="1" t="s">
        <v>914</v>
      </c>
      <c r="G297" s="1" t="s">
        <v>24</v>
      </c>
      <c r="H297" s="1" t="s">
        <v>1552</v>
      </c>
      <c r="I297" s="4" t="str">
        <f t="shared" si="12"/>
        <v>INVIO PROCEDURA ONLINE</v>
      </c>
      <c r="J297" s="1" t="s">
        <v>1760</v>
      </c>
    </row>
    <row r="298" spans="1:10" x14ac:dyDescent="0.25">
      <c r="A298" s="2">
        <v>45391</v>
      </c>
      <c r="B298" s="16" t="s">
        <v>1299</v>
      </c>
      <c r="C298" s="1" t="s">
        <v>6</v>
      </c>
      <c r="D298" s="1" t="str">
        <f t="shared" si="14"/>
        <v>COMUNE DI SIENA : https://start.e.toscana.it/comune-siena/</v>
      </c>
      <c r="E298" s="1" t="s">
        <v>587</v>
      </c>
      <c r="F298" s="1" t="s">
        <v>1549</v>
      </c>
      <c r="G298" s="1" t="s">
        <v>36</v>
      </c>
      <c r="H298" s="1" t="s">
        <v>2462</v>
      </c>
      <c r="I298" s="4" t="str">
        <f t="shared" si="12"/>
        <v>INVIO PROCEDURA ONLINE</v>
      </c>
      <c r="J298" s="1" t="s">
        <v>1550</v>
      </c>
    </row>
    <row r="299" spans="1:10" x14ac:dyDescent="0.25">
      <c r="A299" s="2">
        <v>45386</v>
      </c>
      <c r="B299" s="16" t="s">
        <v>1299</v>
      </c>
      <c r="C299" s="1" t="s">
        <v>6</v>
      </c>
      <c r="D299" s="1" t="str">
        <f t="shared" si="14"/>
        <v>COMUNE DI SIRACUSA : https://gare.lavoripubblici.sicilia.it/siracusa/it/homepage.wp</v>
      </c>
      <c r="E299" s="1" t="s">
        <v>588</v>
      </c>
      <c r="F299" s="1" t="s">
        <v>1761</v>
      </c>
      <c r="G299" s="1" t="s">
        <v>1112</v>
      </c>
      <c r="H299" s="1" t="s">
        <v>1464</v>
      </c>
      <c r="I299" s="4" t="str">
        <f t="shared" si="12"/>
        <v>INVIO PROCEDURA ONLINE</v>
      </c>
      <c r="J299" s="1"/>
    </row>
    <row r="300" spans="1:10" x14ac:dyDescent="0.25">
      <c r="A300" s="2">
        <v>45391</v>
      </c>
      <c r="B300" s="16" t="s">
        <v>1299</v>
      </c>
      <c r="C300" s="1" t="s">
        <v>6</v>
      </c>
      <c r="D300" s="1" t="str">
        <f t="shared" si="14"/>
        <v>COMUNE DI TAGGIA : https://comunetaggia.traspare.com/</v>
      </c>
      <c r="E300" s="1" t="s">
        <v>589</v>
      </c>
      <c r="F300" s="1" t="s">
        <v>915</v>
      </c>
      <c r="G300" s="1" t="s">
        <v>24</v>
      </c>
      <c r="H300" s="1" t="s">
        <v>1560</v>
      </c>
      <c r="I300" s="4" t="str">
        <f t="shared" si="12"/>
        <v>INVIO PROCEDURA ONLINE</v>
      </c>
      <c r="J300" s="1" t="s">
        <v>1762</v>
      </c>
    </row>
    <row r="301" spans="1:10" x14ac:dyDescent="0.25">
      <c r="A301" s="2">
        <v>45386</v>
      </c>
      <c r="B301" s="16" t="s">
        <v>1299</v>
      </c>
      <c r="C301" s="1" t="s">
        <v>6</v>
      </c>
      <c r="D301" s="1" t="str">
        <f t="shared" si="14"/>
        <v>COMUNE DI TARANTO : https://comunetaranto-appalti.maggiolicloud.it/</v>
      </c>
      <c r="E301" s="1" t="s">
        <v>590</v>
      </c>
      <c r="F301" s="1" t="s">
        <v>916</v>
      </c>
      <c r="G301" s="1" t="s">
        <v>1112</v>
      </c>
      <c r="H301" s="1" t="s">
        <v>1458</v>
      </c>
      <c r="I301" s="4" t="str">
        <f t="shared" si="12"/>
        <v>INVIO PROCEDURA ONLINE</v>
      </c>
      <c r="J301" s="1"/>
    </row>
    <row r="302" spans="1:10" x14ac:dyDescent="0.25">
      <c r="A302" s="2">
        <v>45390</v>
      </c>
      <c r="B302" s="16" t="s">
        <v>1299</v>
      </c>
      <c r="C302" s="1" t="s">
        <v>6</v>
      </c>
      <c r="D302" s="1" t="str">
        <f t="shared" si="14"/>
        <v>COMUNE DI TERAMO : https://comuneteramo-appalti.maggiolicloud.it/</v>
      </c>
      <c r="E302" s="1" t="s">
        <v>591</v>
      </c>
      <c r="F302" s="1" t="s">
        <v>917</v>
      </c>
      <c r="G302" s="1" t="s">
        <v>36</v>
      </c>
      <c r="H302" s="1" t="s">
        <v>1510</v>
      </c>
      <c r="I302" s="4" t="str">
        <f t="shared" si="12"/>
        <v>INVIO PROCEDURA ONLINE</v>
      </c>
      <c r="J302" s="1" t="s">
        <v>1511</v>
      </c>
    </row>
    <row r="303" spans="1:10" x14ac:dyDescent="0.25">
      <c r="A303" s="2">
        <v>45379</v>
      </c>
      <c r="B303" s="16" t="s">
        <v>1299</v>
      </c>
      <c r="C303" s="1" t="s">
        <v>6</v>
      </c>
      <c r="D303" s="1" t="str">
        <f t="shared" si="14"/>
        <v>COMUNE DI TERMOLI : https://comunetermoli.traspare.com/</v>
      </c>
      <c r="E303" s="1" t="s">
        <v>592</v>
      </c>
      <c r="F303" s="1" t="s">
        <v>918</v>
      </c>
      <c r="G303" s="1" t="s">
        <v>24</v>
      </c>
      <c r="H303" s="1" t="s">
        <v>1391</v>
      </c>
      <c r="I303" s="4" t="str">
        <f t="shared" si="12"/>
        <v>INVIO PROCEDURA ONLINE</v>
      </c>
      <c r="J303" s="1" t="s">
        <v>1763</v>
      </c>
    </row>
    <row r="304" spans="1:10" x14ac:dyDescent="0.25">
      <c r="A304" s="2">
        <v>45369</v>
      </c>
      <c r="B304" s="16" t="s">
        <v>1299</v>
      </c>
      <c r="C304" s="1" t="s">
        <v>6</v>
      </c>
      <c r="D304" s="1" t="str">
        <f t="shared" si="14"/>
        <v>COMUNE DI TERRACINA : https://app.albofornitori.it/alboeproc/albo_acquistiterracina</v>
      </c>
      <c r="E304" s="1" t="s">
        <v>593</v>
      </c>
      <c r="F304" s="1" t="s">
        <v>1764</v>
      </c>
      <c r="G304" s="1" t="s">
        <v>24</v>
      </c>
      <c r="H304" s="1" t="s">
        <v>1140</v>
      </c>
      <c r="I304" s="4" t="str">
        <f t="shared" si="12"/>
        <v>INVIO PROCEDURA ONLINE</v>
      </c>
      <c r="J304" s="1" t="s">
        <v>1765</v>
      </c>
    </row>
    <row r="305" spans="1:10" x14ac:dyDescent="0.25">
      <c r="A305" s="2">
        <v>45379</v>
      </c>
      <c r="B305" s="16" t="s">
        <v>1294</v>
      </c>
      <c r="C305" s="1" t="s">
        <v>6</v>
      </c>
      <c r="D305" s="1" t="str">
        <f t="shared" si="14"/>
        <v>COMUNE DI TIVOLI : https://tivoli.traspare.com/</v>
      </c>
      <c r="E305" s="1" t="s">
        <v>594</v>
      </c>
      <c r="F305" s="1" t="s">
        <v>919</v>
      </c>
      <c r="G305" s="1" t="s">
        <v>24</v>
      </c>
      <c r="H305" s="1" t="s">
        <v>1402</v>
      </c>
      <c r="I305" s="4" t="str">
        <f t="shared" si="12"/>
        <v>INVIO PROCEDURA ONLINE</v>
      </c>
      <c r="J305" s="1" t="s">
        <v>1766</v>
      </c>
    </row>
    <row r="306" spans="1:10" x14ac:dyDescent="0.25">
      <c r="A306" s="2">
        <v>45386</v>
      </c>
      <c r="B306" s="16" t="s">
        <v>1299</v>
      </c>
      <c r="C306" s="1" t="s">
        <v>6</v>
      </c>
      <c r="D306" s="1" t="str">
        <f t="shared" si="14"/>
        <v>COMUNE DI TORRE DEL GRECO : https://cuctorredelgreco.acquistitelematici.it/</v>
      </c>
      <c r="E306" s="1" t="s">
        <v>595</v>
      </c>
      <c r="F306" s="1" t="s">
        <v>1476</v>
      </c>
      <c r="G306" s="1" t="s">
        <v>24</v>
      </c>
      <c r="H306" s="1" t="s">
        <v>1477</v>
      </c>
      <c r="I306" s="4" t="str">
        <f t="shared" si="12"/>
        <v>INVIO PROCEDURA ONLINE</v>
      </c>
      <c r="J306" s="1" t="s">
        <v>1766</v>
      </c>
    </row>
    <row r="307" spans="1:10" x14ac:dyDescent="0.25">
      <c r="A307" s="2">
        <v>45378</v>
      </c>
      <c r="B307" s="16" t="s">
        <v>1299</v>
      </c>
      <c r="C307" s="1" t="s">
        <v>6</v>
      </c>
      <c r="D307" s="1" t="str">
        <f t="shared" si="14"/>
        <v>COMUNE DI TRIGGIANO : https://comunetriggiano-appalti.maggiolicloud.it/PortaleAppalti/it/homepage.wp?_csrf=CVQ1TN4WYP9918NWPJFPACZLNI6BOPZ4</v>
      </c>
      <c r="E307" s="1" t="s">
        <v>596</v>
      </c>
      <c r="F307" s="1" t="s">
        <v>1365</v>
      </c>
      <c r="G307" s="1" t="s">
        <v>1112</v>
      </c>
      <c r="H307" s="1" t="s">
        <v>1366</v>
      </c>
      <c r="I307" s="4" t="str">
        <f t="shared" si="12"/>
        <v>INVIO PROCEDURA ONLINE</v>
      </c>
      <c r="J307" s="1"/>
    </row>
    <row r="308" spans="1:10" x14ac:dyDescent="0.25">
      <c r="A308" s="2">
        <v>45392</v>
      </c>
      <c r="B308" s="16" t="s">
        <v>1308</v>
      </c>
      <c r="C308" s="1" t="s">
        <v>6</v>
      </c>
      <c r="D308" s="1" t="str">
        <f t="shared" si="14"/>
        <v>COMUNE DI VALDAGNO : https://e-gov.comune.valdagno.vi.it</v>
      </c>
      <c r="E308" s="1" t="s">
        <v>597</v>
      </c>
      <c r="F308" s="1" t="s">
        <v>920</v>
      </c>
      <c r="G308" s="1" t="s">
        <v>1138</v>
      </c>
      <c r="H308" s="1" t="s">
        <v>1767</v>
      </c>
      <c r="I308" s="4" t="str">
        <f t="shared" si="12"/>
        <v>INVIO PROCEDURA ONLINE</v>
      </c>
      <c r="J308" s="1" t="s">
        <v>1592</v>
      </c>
    </row>
    <row r="309" spans="1:10" x14ac:dyDescent="0.25">
      <c r="A309" s="2">
        <v>45427</v>
      </c>
      <c r="B309" s="16" t="s">
        <v>1299</v>
      </c>
      <c r="C309" s="1" t="s">
        <v>6</v>
      </c>
      <c r="D309" s="1" t="str">
        <f t="shared" si="14"/>
        <v>COMUNE DI VALLATA ANZANO GUARDIA : https://cucanzanovallataguardia.traspare.com/</v>
      </c>
      <c r="E309" s="1" t="s">
        <v>598</v>
      </c>
      <c r="F309" s="1" t="s">
        <v>921</v>
      </c>
      <c r="G309" s="1" t="s">
        <v>24</v>
      </c>
      <c r="H309" s="1" t="s">
        <v>1894</v>
      </c>
      <c r="I309" s="4" t="str">
        <f t="shared" si="12"/>
        <v>INVIO PROCEDURA ONLINE</v>
      </c>
      <c r="J309" s="1" t="s">
        <v>1895</v>
      </c>
    </row>
    <row r="310" spans="1:10" x14ac:dyDescent="0.25">
      <c r="A310" s="2">
        <v>45427</v>
      </c>
      <c r="B310" s="16" t="s">
        <v>1299</v>
      </c>
      <c r="C310" s="1" t="s">
        <v>6</v>
      </c>
      <c r="D310" s="1" t="str">
        <f t="shared" si="14"/>
        <v>COMUNE DI VALLE DEL SABATO : https://cucvalledelsabato.traspare.com/</v>
      </c>
      <c r="E310" s="1" t="s">
        <v>599</v>
      </c>
      <c r="F310" s="1" t="s">
        <v>922</v>
      </c>
      <c r="G310" s="1" t="s">
        <v>24</v>
      </c>
      <c r="H310" s="1" t="s">
        <v>1876</v>
      </c>
      <c r="I310" s="4" t="str">
        <f t="shared" si="12"/>
        <v>INVIO PROCEDURA ONLINE</v>
      </c>
      <c r="J310" s="1" t="s">
        <v>1877</v>
      </c>
    </row>
    <row r="311" spans="1:10" x14ac:dyDescent="0.25">
      <c r="A311" s="2">
        <v>45387</v>
      </c>
      <c r="B311" s="16" t="s">
        <v>1299</v>
      </c>
      <c r="C311" s="1" t="s">
        <v>6</v>
      </c>
      <c r="D311" s="1" t="str">
        <f t="shared" si="14"/>
        <v>COMUNE DI VELLETRI : https://velletri.acquistitelematici.it/</v>
      </c>
      <c r="E311" s="1" t="s">
        <v>600</v>
      </c>
      <c r="F311" s="1" t="s">
        <v>923</v>
      </c>
      <c r="G311" s="1" t="s">
        <v>24</v>
      </c>
      <c r="H311" s="1" t="s">
        <v>1490</v>
      </c>
      <c r="I311" s="4" t="str">
        <f t="shared" si="12"/>
        <v>INVIO PROCEDURA ONLINE</v>
      </c>
      <c r="J311" s="1" t="s">
        <v>1766</v>
      </c>
    </row>
    <row r="312" spans="1:10" x14ac:dyDescent="0.25">
      <c r="A312" s="2">
        <v>45358</v>
      </c>
      <c r="B312" s="16" t="s">
        <v>1299</v>
      </c>
      <c r="C312" s="1" t="s">
        <v>6</v>
      </c>
      <c r="D312" s="1" t="str">
        <f t="shared" si="14"/>
        <v>COMUNE DI VENEZIA : https://venezia.acquistitelematici.it</v>
      </c>
      <c r="E312" s="1" t="s">
        <v>410</v>
      </c>
      <c r="F312" s="1" t="s">
        <v>799</v>
      </c>
      <c r="G312" s="1" t="s">
        <v>24</v>
      </c>
      <c r="H312" s="1" t="s">
        <v>114</v>
      </c>
      <c r="I312" s="4" t="str">
        <f t="shared" si="12"/>
        <v>INVIO PROCEDURA ONLINE</v>
      </c>
      <c r="J312" s="1" t="s">
        <v>1651</v>
      </c>
    </row>
    <row r="313" spans="1:10" x14ac:dyDescent="0.25">
      <c r="A313" s="2">
        <v>45391</v>
      </c>
      <c r="B313" s="16" t="s">
        <v>1299</v>
      </c>
      <c r="C313" s="1" t="s">
        <v>6</v>
      </c>
      <c r="D313" s="1" t="str">
        <f t="shared" ref="D313:D345" si="15">E313&amp;" : "&amp;F313</f>
        <v>COMUNE DI VENTIMIGLIA : https://appalti.comune.ventimiglia.it/</v>
      </c>
      <c r="E313" s="1" t="s">
        <v>601</v>
      </c>
      <c r="F313" s="1" t="s">
        <v>924</v>
      </c>
      <c r="G313" s="1" t="s">
        <v>1138</v>
      </c>
      <c r="H313" s="1" t="s">
        <v>1559</v>
      </c>
      <c r="I313" s="4" t="str">
        <f t="shared" si="12"/>
        <v>INVIO PROCEDURA ONLINE</v>
      </c>
      <c r="J313" s="1" t="s">
        <v>1555</v>
      </c>
    </row>
    <row r="314" spans="1:10" x14ac:dyDescent="0.25">
      <c r="A314" s="2">
        <v>45432</v>
      </c>
      <c r="B314" s="16" t="s">
        <v>1299</v>
      </c>
      <c r="C314" s="1" t="s">
        <v>6</v>
      </c>
      <c r="D314" s="1" t="str">
        <f t="shared" si="15"/>
        <v>COMUNE DI VIETRI SUL MARE : https://vietri-sul-mare.acquistitelematici.it/</v>
      </c>
      <c r="E314" s="1" t="s">
        <v>602</v>
      </c>
      <c r="F314" s="1" t="s">
        <v>925</v>
      </c>
      <c r="G314" s="1" t="s">
        <v>24</v>
      </c>
      <c r="H314" s="1" t="s">
        <v>1928</v>
      </c>
      <c r="I314" s="4" t="str">
        <f t="shared" si="12"/>
        <v>INVIO PROCEDURA ONLINE</v>
      </c>
      <c r="J314" s="1" t="s">
        <v>1929</v>
      </c>
    </row>
    <row r="315" spans="1:10" x14ac:dyDescent="0.25">
      <c r="A315" s="2">
        <v>45436</v>
      </c>
      <c r="B315" s="16" t="s">
        <v>1299</v>
      </c>
      <c r="C315" s="1" t="s">
        <v>6</v>
      </c>
      <c r="D315" s="1" t="str">
        <f t="shared" si="15"/>
        <v>COMUNE DI VIGORE : https://comunevigone.traspare.com/</v>
      </c>
      <c r="E315" s="1" t="s">
        <v>603</v>
      </c>
      <c r="F315" s="1" t="s">
        <v>926</v>
      </c>
      <c r="G315" s="1" t="s">
        <v>24</v>
      </c>
      <c r="H315" s="1" t="s">
        <v>1975</v>
      </c>
      <c r="I315" s="4" t="str">
        <f t="shared" si="12"/>
        <v>INVIO PROCEDURA ONLINE</v>
      </c>
      <c r="J315" s="1" t="s">
        <v>1960</v>
      </c>
    </row>
    <row r="316" spans="1:10" x14ac:dyDescent="0.25">
      <c r="A316" s="2">
        <v>45394</v>
      </c>
      <c r="B316" s="16" t="s">
        <v>1299</v>
      </c>
      <c r="C316" s="1" t="s">
        <v>6</v>
      </c>
      <c r="D316" s="1" t="str">
        <f t="shared" si="15"/>
        <v>COMUNE DI VILLADOSSOLA : https://villadossola.traspare.com/</v>
      </c>
      <c r="E316" s="1" t="s">
        <v>604</v>
      </c>
      <c r="F316" s="1" t="s">
        <v>927</v>
      </c>
      <c r="G316" s="1" t="s">
        <v>24</v>
      </c>
      <c r="H316" s="1" t="s">
        <v>1613</v>
      </c>
      <c r="I316" s="4" t="str">
        <f t="shared" si="12"/>
        <v>INVIO PROCEDURA ONLINE</v>
      </c>
      <c r="J316" s="1" t="s">
        <v>1768</v>
      </c>
    </row>
    <row r="317" spans="1:10" x14ac:dyDescent="0.25">
      <c r="A317" s="2">
        <v>45387</v>
      </c>
      <c r="B317" s="16" t="s">
        <v>1299</v>
      </c>
      <c r="C317" s="1" t="s">
        <v>6</v>
      </c>
      <c r="D317" s="1" t="str">
        <f t="shared" si="15"/>
        <v>COMUNE DI VITERBO : https://comviterbo.maggiolicloud.it/PortaleAppalti/it/homepage.wp?_csrf=HDSSNFS9TR8PSFXN194PAI8YHENYUBOM</v>
      </c>
      <c r="E317" s="1" t="s">
        <v>605</v>
      </c>
      <c r="F317" s="1" t="s">
        <v>1487</v>
      </c>
      <c r="G317" s="1" t="s">
        <v>1138</v>
      </c>
      <c r="H317" s="1" t="s">
        <v>1486</v>
      </c>
      <c r="I317" s="4" t="str">
        <f t="shared" si="12"/>
        <v>INVIO PROCEDURA ONLINE</v>
      </c>
      <c r="J317" s="1"/>
    </row>
    <row r="318" spans="1:10" x14ac:dyDescent="0.25">
      <c r="A318" s="2">
        <v>45391</v>
      </c>
      <c r="B318" s="16" t="s">
        <v>1308</v>
      </c>
      <c r="C318" s="1" t="s">
        <v>6</v>
      </c>
      <c r="D318" s="1" t="str">
        <f t="shared" si="15"/>
        <v>COMUNE DI VIVARO : https://suite.2bells.it/</v>
      </c>
      <c r="E318" s="1" t="s">
        <v>606</v>
      </c>
      <c r="F318" s="1" t="s">
        <v>834</v>
      </c>
      <c r="G318" s="1" t="s">
        <v>24</v>
      </c>
      <c r="H318" s="1" t="s">
        <v>1562</v>
      </c>
      <c r="I318" s="4" t="str">
        <f t="shared" si="12"/>
        <v>INVIO PROCEDURA ONLINE</v>
      </c>
      <c r="J318" s="1"/>
    </row>
    <row r="319" spans="1:10" x14ac:dyDescent="0.25">
      <c r="A319" s="2">
        <v>45436</v>
      </c>
      <c r="B319" s="16" t="s">
        <v>1299</v>
      </c>
      <c r="C319" s="1" t="s">
        <v>6</v>
      </c>
      <c r="D319" s="1" t="str">
        <f t="shared" si="15"/>
        <v>COMUNE DI VOLPIANO : https://comunevolpiano.traspare.com/</v>
      </c>
      <c r="E319" s="1" t="s">
        <v>607</v>
      </c>
      <c r="F319" s="1" t="s">
        <v>928</v>
      </c>
      <c r="G319" s="1" t="s">
        <v>24</v>
      </c>
      <c r="H319" s="1" t="s">
        <v>1976</v>
      </c>
      <c r="I319" s="4" t="str">
        <f t="shared" si="12"/>
        <v>INVIO PROCEDURA ONLINE</v>
      </c>
      <c r="J319" s="1" t="s">
        <v>1960</v>
      </c>
    </row>
    <row r="320" spans="1:10" x14ac:dyDescent="0.25">
      <c r="A320" s="2">
        <v>45379</v>
      </c>
      <c r="B320" s="16" t="s">
        <v>1299</v>
      </c>
      <c r="C320" s="1" t="s">
        <v>6</v>
      </c>
      <c r="D320" s="1" t="str">
        <f t="shared" si="15"/>
        <v>COMUNE UNIONE MONTANA ALPI GRAIE : https://unionealpigraie.traspare.com/</v>
      </c>
      <c r="E320" s="1" t="s">
        <v>1387</v>
      </c>
      <c r="F320" s="1" t="s">
        <v>1386</v>
      </c>
      <c r="G320" s="1" t="s">
        <v>24</v>
      </c>
      <c r="H320" s="1" t="s">
        <v>1385</v>
      </c>
      <c r="I320" s="4" t="str">
        <f t="shared" si="12"/>
        <v>INVIO PROCEDURA ONLINE</v>
      </c>
      <c r="J320" s="1" t="s">
        <v>1722</v>
      </c>
    </row>
    <row r="321" spans="1:10" x14ac:dyDescent="0.25">
      <c r="A321" s="2">
        <v>45365</v>
      </c>
      <c r="B321" s="16" t="s">
        <v>1299</v>
      </c>
      <c r="C321" s="1" t="s">
        <v>6</v>
      </c>
      <c r="D321" s="1" t="str">
        <f t="shared" si="15"/>
        <v>COMUNE VARESE : https://provincia-va.acquistitelematici.it</v>
      </c>
      <c r="E321" s="1" t="s">
        <v>608</v>
      </c>
      <c r="F321" s="1" t="s">
        <v>930</v>
      </c>
      <c r="G321" s="1" t="s">
        <v>24</v>
      </c>
      <c r="H321" s="1" t="s">
        <v>1131</v>
      </c>
      <c r="I321" s="4" t="str">
        <f t="shared" si="12"/>
        <v>INVIO PROCEDURA ONLINE</v>
      </c>
      <c r="J321" s="1"/>
    </row>
    <row r="322" spans="1:10" x14ac:dyDescent="0.25">
      <c r="A322" s="2">
        <v>45427</v>
      </c>
      <c r="B322" s="16" t="s">
        <v>1299</v>
      </c>
      <c r="C322" s="1" t="s">
        <v>6</v>
      </c>
      <c r="D322" s="1" t="str">
        <f t="shared" si="15"/>
        <v>COMUNI DI VISCIANO, AVELLINO, AVELLA : https://suaprovinciaavellino.traspare.com/</v>
      </c>
      <c r="E322" s="1" t="s">
        <v>609</v>
      </c>
      <c r="F322" s="1" t="s">
        <v>931</v>
      </c>
      <c r="G322" s="1" t="s">
        <v>24</v>
      </c>
      <c r="H322" s="1" t="s">
        <v>1874</v>
      </c>
      <c r="I322" s="4" t="str">
        <f t="shared" si="12"/>
        <v>INVIO PROCEDURA ONLINE</v>
      </c>
      <c r="J322" s="1" t="s">
        <v>1875</v>
      </c>
    </row>
    <row r="323" spans="1:10" x14ac:dyDescent="0.25">
      <c r="A323" s="2">
        <v>45436</v>
      </c>
      <c r="B323" s="16" t="s">
        <v>1299</v>
      </c>
      <c r="C323" s="1" t="s">
        <v>6</v>
      </c>
      <c r="D323" s="1" t="str">
        <f t="shared" si="15"/>
        <v>COMUNI UNIONE MONTANA ALPI DEL MARE : https://unionealpidelmare.traspare.com/</v>
      </c>
      <c r="E323" s="1" t="s">
        <v>1982</v>
      </c>
      <c r="F323" s="1" t="s">
        <v>2006</v>
      </c>
      <c r="G323" s="1" t="s">
        <v>24</v>
      </c>
      <c r="H323" s="1" t="s">
        <v>1983</v>
      </c>
      <c r="I323" s="4" t="str">
        <f t="shared" si="12"/>
        <v>INVIO PROCEDURA ONLINE</v>
      </c>
      <c r="J323" s="1" t="s">
        <v>1995</v>
      </c>
    </row>
    <row r="324" spans="1:10" x14ac:dyDescent="0.25">
      <c r="A324" s="2">
        <v>45366</v>
      </c>
      <c r="B324" s="16" t="s">
        <v>1298</v>
      </c>
      <c r="C324" s="1" t="s">
        <v>6</v>
      </c>
      <c r="D324" s="1" t="str">
        <f t="shared" si="15"/>
        <v>CONSORZIO EV : https://eprocurement.consorziocev.it/alboeproc/albo.cev</v>
      </c>
      <c r="E324" s="1" t="s">
        <v>404</v>
      </c>
      <c r="F324" s="1" t="s">
        <v>801</v>
      </c>
      <c r="G324" s="1" t="s">
        <v>24</v>
      </c>
      <c r="H324" s="1" t="s">
        <v>1136</v>
      </c>
      <c r="I324" s="4" t="str">
        <f t="shared" si="12"/>
        <v>INVIO PROCEDURA ONLINE</v>
      </c>
      <c r="J324" s="1" t="s">
        <v>1137</v>
      </c>
    </row>
    <row r="325" spans="1:10" x14ac:dyDescent="0.25">
      <c r="A325" s="2">
        <v>45405</v>
      </c>
      <c r="B325" s="16" t="s">
        <v>1294</v>
      </c>
      <c r="C325" s="1" t="s">
        <v>6</v>
      </c>
      <c r="D325" s="1" t="str">
        <f t="shared" si="15"/>
        <v>CUC APA - CENTRALE UNICA DI COMMITTENZA DEI COMUNI DI ATENA LUCANA, POLLA E AULETTA : https://apacentralecommittenza.acquistitelematici.it/</v>
      </c>
      <c r="E325" s="1" t="s">
        <v>2479</v>
      </c>
      <c r="F325" s="1" t="s">
        <v>1687</v>
      </c>
      <c r="G325" s="1" t="s">
        <v>24</v>
      </c>
      <c r="H325" s="1" t="s">
        <v>1685</v>
      </c>
      <c r="I325" s="4" t="str">
        <f t="shared" si="12"/>
        <v>INVIO PROCEDURA ONLINE</v>
      </c>
      <c r="J325" s="1" t="s">
        <v>1686</v>
      </c>
    </row>
    <row r="326" spans="1:10" x14ac:dyDescent="0.25">
      <c r="A326" s="2">
        <v>45385</v>
      </c>
      <c r="B326" s="16" t="s">
        <v>1299</v>
      </c>
      <c r="C326" s="1" t="s">
        <v>6</v>
      </c>
      <c r="D326" s="1" t="str">
        <f t="shared" si="15"/>
        <v>REGIONE SICILIANA : https://appalti.regionesiciliana.lavoripubblici.sicilia.it/index.php</v>
      </c>
      <c r="E326" s="1" t="s">
        <v>2408</v>
      </c>
      <c r="F326" s="1" t="s">
        <v>1451</v>
      </c>
      <c r="G326" s="1" t="s">
        <v>24</v>
      </c>
      <c r="H326" s="1" t="s">
        <v>1450</v>
      </c>
      <c r="I326" s="4" t="str">
        <f t="shared" si="12"/>
        <v>INVIO PROCEDURA ONLINE</v>
      </c>
      <c r="J326" s="1"/>
    </row>
    <row r="327" spans="1:10" x14ac:dyDescent="0.25">
      <c r="A327" s="2">
        <v>45427</v>
      </c>
      <c r="B327" s="16" t="s">
        <v>1299</v>
      </c>
      <c r="C327" s="1" t="s">
        <v>6</v>
      </c>
      <c r="D327" s="1" t="str">
        <f t="shared" si="15"/>
        <v>SARONNO SERVIZI SPA : https://saronnoservizi.tuttogare.it/login-form.php</v>
      </c>
      <c r="E327" s="1" t="s">
        <v>611</v>
      </c>
      <c r="F327" s="1" t="s">
        <v>1889</v>
      </c>
      <c r="G327" s="1" t="s">
        <v>24</v>
      </c>
      <c r="H327" s="1" t="s">
        <v>1888</v>
      </c>
      <c r="I327" s="4" t="str">
        <f t="shared" si="12"/>
        <v>INVIO PROCEDURA ONLINE</v>
      </c>
      <c r="J327" s="1" t="s">
        <v>1890</v>
      </c>
    </row>
    <row r="328" spans="1:10" x14ac:dyDescent="0.25">
      <c r="A328" s="2">
        <v>45392</v>
      </c>
      <c r="B328" s="16" t="s">
        <v>1327</v>
      </c>
      <c r="C328" s="1" t="s">
        <v>6</v>
      </c>
      <c r="D328" s="1" t="str">
        <f t="shared" si="15"/>
        <v>UNIONE DI COMUNI DELLA ROMAGNA FORLIVESE - UNIONE MONTANA : https://garetelematiche.romagnaforlivese.it/PortaleAppalti/it/homepage.wp?_csrf=12K0Q4HDYDOZ13ONLUJCMTEHTEXPPJUO</v>
      </c>
      <c r="E328" s="1" t="s">
        <v>1697</v>
      </c>
      <c r="F328" s="1" t="s">
        <v>1696</v>
      </c>
      <c r="G328" s="1" t="s">
        <v>65</v>
      </c>
      <c r="H328" s="1" t="s">
        <v>1698</v>
      </c>
      <c r="I328" s="4" t="str">
        <f t="shared" si="12"/>
        <v>INVIO PROCEDURA ONLINE</v>
      </c>
      <c r="J328" s="1" t="s">
        <v>1909</v>
      </c>
    </row>
    <row r="329" spans="1:10" x14ac:dyDescent="0.25">
      <c r="A329" s="2">
        <v>45436</v>
      </c>
      <c r="B329" s="16" t="s">
        <v>1294</v>
      </c>
      <c r="C329" s="1" t="s">
        <v>6</v>
      </c>
      <c r="D329" s="1" t="str">
        <f t="shared" si="15"/>
        <v>UNIONE MONTANA DEI COMUNI VALLI CHISONE E GERMANASCA : https://vallichisonegermanasca.traspare.com/</v>
      </c>
      <c r="E329" s="1" t="s">
        <v>1968</v>
      </c>
      <c r="F329" s="1" t="s">
        <v>885</v>
      </c>
      <c r="G329" s="1" t="s">
        <v>24</v>
      </c>
      <c r="H329" s="1" t="s">
        <v>1967</v>
      </c>
      <c r="I329" s="4" t="str">
        <f t="shared" si="12"/>
        <v>INVIO PROCEDURA ONLINE</v>
      </c>
      <c r="J329" s="1" t="s">
        <v>1950</v>
      </c>
    </row>
    <row r="330" spans="1:10" x14ac:dyDescent="0.25">
      <c r="A330" s="2">
        <v>45379</v>
      </c>
      <c r="B330" s="16" t="s">
        <v>1299</v>
      </c>
      <c r="C330" s="1" t="s">
        <v>6</v>
      </c>
      <c r="D330" s="1" t="str">
        <f t="shared" si="15"/>
        <v>UNIONE MONTANA DELLE VALLI MONGIA E CEVETTA LANGA CEBANA ALTA VALLE BORMIDA : https://cucunimontceva.traspare.com/</v>
      </c>
      <c r="E330" s="1" t="s">
        <v>1388</v>
      </c>
      <c r="F330" s="1" t="s">
        <v>1390</v>
      </c>
      <c r="G330" s="1" t="s">
        <v>24</v>
      </c>
      <c r="H330" s="1" t="s">
        <v>1389</v>
      </c>
      <c r="I330" s="4" t="str">
        <f t="shared" si="12"/>
        <v>INVIO PROCEDURA ONLINE</v>
      </c>
      <c r="J330" s="1" t="s">
        <v>1722</v>
      </c>
    </row>
    <row r="331" spans="1:10" x14ac:dyDescent="0.25">
      <c r="A331" s="113">
        <v>45369</v>
      </c>
      <c r="B331" s="77" t="s">
        <v>1323</v>
      </c>
      <c r="C331" s="76" t="s">
        <v>18</v>
      </c>
      <c r="D331" s="1" t="str">
        <f t="shared" si="15"/>
        <v>ACEA : https://procurement-gruppoacea.app.jaggaer.com/</v>
      </c>
      <c r="E331" s="76" t="s">
        <v>271</v>
      </c>
      <c r="F331" s="76" t="s">
        <v>391</v>
      </c>
      <c r="G331" s="76" t="s">
        <v>1112</v>
      </c>
      <c r="H331" s="76" t="s">
        <v>1163</v>
      </c>
      <c r="I331" s="4" t="str">
        <f t="shared" si="12"/>
        <v>INVIO PROCEDURA ONLINE</v>
      </c>
      <c r="J331" s="76" t="s">
        <v>1164</v>
      </c>
    </row>
    <row r="332" spans="1:10" x14ac:dyDescent="0.25">
      <c r="A332" s="113">
        <v>45369</v>
      </c>
      <c r="B332" s="77" t="s">
        <v>1323</v>
      </c>
      <c r="C332" s="76" t="s">
        <v>18</v>
      </c>
      <c r="D332" s="1" t="str">
        <f t="shared" si="15"/>
        <v>ACINQUE ENERGIA : https://albofornitori.gruppoacinque.it/</v>
      </c>
      <c r="E332" s="76" t="s">
        <v>283</v>
      </c>
      <c r="F332" s="76" t="s">
        <v>357</v>
      </c>
      <c r="G332" s="76" t="s">
        <v>1173</v>
      </c>
      <c r="H332" s="76" t="s">
        <v>1174</v>
      </c>
      <c r="I332" s="4" t="str">
        <f t="shared" si="12"/>
        <v>INVIO PROCEDURA ONLINE</v>
      </c>
      <c r="J332" s="76" t="s">
        <v>1175</v>
      </c>
    </row>
    <row r="333" spans="1:10" x14ac:dyDescent="0.25">
      <c r="A333" s="2">
        <v>45369</v>
      </c>
      <c r="B333" s="16" t="s">
        <v>1299</v>
      </c>
      <c r="C333" s="1" t="s">
        <v>18</v>
      </c>
      <c r="D333" s="1" t="str">
        <f t="shared" si="15"/>
        <v>ADELE E-DISTRIBUZIONE : https://adele.enel.com/e-adele/CMS/Page.aspx?dashboardId=AdeleHome.aspx</v>
      </c>
      <c r="E333" s="1" t="s">
        <v>1165</v>
      </c>
      <c r="F333" s="1" t="s">
        <v>1166</v>
      </c>
      <c r="G333" s="1" t="s">
        <v>36</v>
      </c>
      <c r="H333" s="1" t="s">
        <v>1167</v>
      </c>
      <c r="I333" s="4" t="str">
        <f t="shared" si="12"/>
        <v>INVIO PROCEDURA ONLINE</v>
      </c>
      <c r="J333" s="1" t="s">
        <v>1168</v>
      </c>
    </row>
    <row r="334" spans="1:10" x14ac:dyDescent="0.25">
      <c r="A334" s="2">
        <v>45370</v>
      </c>
      <c r="B334" s="16" t="s">
        <v>1299</v>
      </c>
      <c r="C334" s="1" t="s">
        <v>18</v>
      </c>
      <c r="D334" s="1" t="str">
        <f t="shared" si="15"/>
        <v>AER : https://aer-appalti.maggiolicloud.it/</v>
      </c>
      <c r="E334" s="1" t="s">
        <v>296</v>
      </c>
      <c r="F334" s="1" t="s">
        <v>400</v>
      </c>
      <c r="G334" s="1" t="s">
        <v>1138</v>
      </c>
      <c r="H334" s="1" t="s">
        <v>1784</v>
      </c>
      <c r="I334" s="4" t="str">
        <f t="shared" si="12"/>
        <v>INVIO PROCEDURA ONLINE</v>
      </c>
      <c r="J334" s="1" t="s">
        <v>1785</v>
      </c>
    </row>
    <row r="335" spans="1:10" x14ac:dyDescent="0.25">
      <c r="A335" s="113">
        <v>45369</v>
      </c>
      <c r="B335" s="77" t="s">
        <v>1323</v>
      </c>
      <c r="C335" s="76" t="s">
        <v>18</v>
      </c>
      <c r="D335" s="1" t="str">
        <f t="shared" si="15"/>
        <v>ALPERIA ENERGIA : https://sourcing.alperiagroup.eu/</v>
      </c>
      <c r="E335" s="76" t="s">
        <v>285</v>
      </c>
      <c r="F335" s="76" t="s">
        <v>1177</v>
      </c>
      <c r="G335" s="76" t="s">
        <v>1173</v>
      </c>
      <c r="H335" s="76" t="s">
        <v>1176</v>
      </c>
      <c r="I335" s="4" t="str">
        <f t="shared" si="12"/>
        <v>INVIO PROCEDURA ONLINE</v>
      </c>
      <c r="J335" s="76" t="s">
        <v>1175</v>
      </c>
    </row>
    <row r="336" spans="1:10" x14ac:dyDescent="0.25">
      <c r="A336" s="2">
        <v>45370</v>
      </c>
      <c r="B336" s="16" t="s">
        <v>1299</v>
      </c>
      <c r="C336" s="1" t="s">
        <v>18</v>
      </c>
      <c r="D336" s="1" t="str">
        <f t="shared" si="15"/>
        <v>AMAIE ENERGIA : https://amaieenergiaeservizi.traspare.com/employees/sign_in</v>
      </c>
      <c r="E336" s="1" t="s">
        <v>291</v>
      </c>
      <c r="F336" s="1" t="s">
        <v>1182</v>
      </c>
      <c r="G336" s="1" t="s">
        <v>24</v>
      </c>
      <c r="H336" s="1" t="s">
        <v>1183</v>
      </c>
      <c r="I336" s="4" t="str">
        <f t="shared" si="12"/>
        <v>INVIO PROCEDURA ONLINE</v>
      </c>
      <c r="J336" s="1" t="s">
        <v>1782</v>
      </c>
    </row>
    <row r="337" spans="1:10" x14ac:dyDescent="0.25">
      <c r="A337" s="2">
        <v>45369</v>
      </c>
      <c r="B337" s="16" t="s">
        <v>1340</v>
      </c>
      <c r="C337" s="1" t="s">
        <v>18</v>
      </c>
      <c r="D337" s="1" t="str">
        <f t="shared" si="15"/>
        <v>AMG : https://amgenergia.pro-q.it/</v>
      </c>
      <c r="E337" s="1" t="s">
        <v>278</v>
      </c>
      <c r="F337" s="1" t="s">
        <v>394</v>
      </c>
      <c r="G337" s="1" t="s">
        <v>1110</v>
      </c>
      <c r="H337" s="1" t="s">
        <v>1171</v>
      </c>
      <c r="I337" s="4" t="str">
        <f t="shared" si="12"/>
        <v>INVIO PROCEDURA ONLINE</v>
      </c>
      <c r="J337" s="1" t="s">
        <v>1771</v>
      </c>
    </row>
    <row r="338" spans="1:10" x14ac:dyDescent="0.25">
      <c r="A338" s="2">
        <v>45369</v>
      </c>
      <c r="B338" s="16" t="s">
        <v>1299</v>
      </c>
      <c r="C338" s="1" t="s">
        <v>18</v>
      </c>
      <c r="D338" s="1" t="str">
        <f t="shared" si="15"/>
        <v>AMGA : https://amga.acquistitelematici.it/</v>
      </c>
      <c r="E338" s="1" t="s">
        <v>286</v>
      </c>
      <c r="F338" s="1" t="s">
        <v>358</v>
      </c>
      <c r="G338" s="1" t="s">
        <v>24</v>
      </c>
      <c r="H338" s="1" t="s">
        <v>1178</v>
      </c>
      <c r="I338" s="4" t="str">
        <f t="shared" si="12"/>
        <v>INVIO PROCEDURA ONLINE</v>
      </c>
      <c r="J338" s="1" t="s">
        <v>1779</v>
      </c>
    </row>
    <row r="339" spans="1:10" x14ac:dyDescent="0.25">
      <c r="A339" s="2">
        <v>45510</v>
      </c>
      <c r="B339" s="16" t="s">
        <v>1301</v>
      </c>
      <c r="C339" s="1" t="s">
        <v>18</v>
      </c>
      <c r="D339" s="1"/>
      <c r="E339" s="1" t="s">
        <v>2811</v>
      </c>
      <c r="F339" s="1" t="s">
        <v>2812</v>
      </c>
      <c r="G339" s="1" t="s">
        <v>24</v>
      </c>
      <c r="H339" s="1" t="s">
        <v>2814</v>
      </c>
      <c r="I339" s="4" t="str">
        <f t="shared" si="12"/>
        <v>INVIO PROCEDURA ONLINE</v>
      </c>
      <c r="J339" s="1" t="s">
        <v>2813</v>
      </c>
    </row>
    <row r="340" spans="1:10" x14ac:dyDescent="0.25">
      <c r="A340" s="2">
        <v>45369</v>
      </c>
      <c r="B340" s="16" t="s">
        <v>1299</v>
      </c>
      <c r="C340" s="1" t="s">
        <v>18</v>
      </c>
      <c r="D340" s="1" t="str">
        <f t="shared" si="15"/>
        <v>ASEC TRADE SRL : https://asectrade.acquistitelematici.it/</v>
      </c>
      <c r="E340" s="1" t="s">
        <v>288</v>
      </c>
      <c r="F340" s="1" t="s">
        <v>360</v>
      </c>
      <c r="G340" s="1" t="s">
        <v>24</v>
      </c>
      <c r="H340" s="1" t="s">
        <v>1180</v>
      </c>
      <c r="I340" s="4" t="str">
        <f t="shared" si="12"/>
        <v>INVIO PROCEDURA ONLINE</v>
      </c>
      <c r="J340" s="1" t="s">
        <v>1780</v>
      </c>
    </row>
    <row r="341" spans="1:10" x14ac:dyDescent="0.25">
      <c r="A341" s="2">
        <v>45369</v>
      </c>
      <c r="B341" s="16" t="s">
        <v>1293</v>
      </c>
      <c r="C341" s="1" t="s">
        <v>18</v>
      </c>
      <c r="D341" s="1" t="str">
        <f t="shared" si="15"/>
        <v>ASSM : https://assm-spa-appalti.maggiolicloud.it</v>
      </c>
      <c r="E341" s="1" t="s">
        <v>290</v>
      </c>
      <c r="F341" s="1" t="s">
        <v>397</v>
      </c>
      <c r="G341" s="1" t="s">
        <v>1112</v>
      </c>
      <c r="H341" s="1" t="s">
        <v>1181</v>
      </c>
      <c r="I341" s="4" t="str">
        <f t="shared" si="12"/>
        <v>INVIO PROCEDURA ONLINE</v>
      </c>
      <c r="J341" s="1" t="s">
        <v>1781</v>
      </c>
    </row>
    <row r="342" spans="1:10" x14ac:dyDescent="0.25">
      <c r="A342" s="2">
        <v>45369</v>
      </c>
      <c r="B342" s="16" t="s">
        <v>1299</v>
      </c>
      <c r="C342" s="1" t="s">
        <v>18</v>
      </c>
      <c r="D342" s="1" t="str">
        <f t="shared" si="15"/>
        <v>ATES : https://atesenergia.acquistitelematici.it/</v>
      </c>
      <c r="E342" s="1" t="s">
        <v>280</v>
      </c>
      <c r="F342" s="1" t="s">
        <v>354</v>
      </c>
      <c r="G342" s="1" t="s">
        <v>24</v>
      </c>
      <c r="H342" s="1" t="s">
        <v>1172</v>
      </c>
      <c r="I342" s="4" t="str">
        <f t="shared" si="12"/>
        <v>INVIO PROCEDURA ONLINE</v>
      </c>
      <c r="J342" s="1" t="s">
        <v>1772</v>
      </c>
    </row>
    <row r="343" spans="1:10" x14ac:dyDescent="0.25">
      <c r="A343" s="2">
        <v>45274</v>
      </c>
      <c r="B343" s="16" t="s">
        <v>1323</v>
      </c>
      <c r="C343" s="1" t="s">
        <v>18</v>
      </c>
      <c r="D343" s="1" t="str">
        <f t="shared" si="15"/>
        <v>AVM SPA : https://portalegare.avmspa.it/PortaleAppalti/it/homepage.wp?</v>
      </c>
      <c r="E343" s="1" t="s">
        <v>298</v>
      </c>
      <c r="F343" s="1" t="s">
        <v>1786</v>
      </c>
      <c r="G343" s="1" t="s">
        <v>1112</v>
      </c>
      <c r="H343" s="1" t="s">
        <v>1787</v>
      </c>
      <c r="I343" s="4" t="str">
        <f t="shared" ref="I343:I412" si="16">_xlfn.IFS(H343="NO","INVIO FORMAT ONLINE",H343="--","INVIO PROCEDURA PEC",H343="","",H343&lt;&gt;"","INVIO PROCEDURA ONLINE")</f>
        <v>INVIO PROCEDURA ONLINE</v>
      </c>
      <c r="J343" s="2"/>
    </row>
    <row r="344" spans="1:10" x14ac:dyDescent="0.25">
      <c r="A344" s="2">
        <v>45453</v>
      </c>
      <c r="B344" s="16" t="s">
        <v>1299</v>
      </c>
      <c r="C344" s="1" t="s">
        <v>18</v>
      </c>
      <c r="D344" s="1" t="str">
        <f t="shared" si="15"/>
        <v>BIOGEM : https://www.biogem.it/index.php/it/albo-fornitori/</v>
      </c>
      <c r="E344" s="1" t="s">
        <v>273</v>
      </c>
      <c r="F344" s="1" t="s">
        <v>392</v>
      </c>
      <c r="G344" s="1" t="s">
        <v>1118</v>
      </c>
      <c r="H344" s="1" t="s">
        <v>1118</v>
      </c>
      <c r="I344" s="4" t="str">
        <f t="shared" si="16"/>
        <v>INVIO PROCEDURA PEC</v>
      </c>
      <c r="J344" s="1" t="s">
        <v>2053</v>
      </c>
    </row>
    <row r="345" spans="1:10" x14ac:dyDescent="0.25">
      <c r="A345" s="2">
        <v>45378</v>
      </c>
      <c r="B345" s="16" t="s">
        <v>1299</v>
      </c>
      <c r="C345" s="1" t="s">
        <v>18</v>
      </c>
      <c r="D345" s="1" t="str">
        <f t="shared" si="15"/>
        <v>BRIANZA ENERGIA  : https://piattaformaappaltitelematici.beabrianza.it/PortaleAppalti/it/homepage.wp?</v>
      </c>
      <c r="E345" s="1" t="s">
        <v>294</v>
      </c>
      <c r="F345" s="1" t="s">
        <v>1348</v>
      </c>
      <c r="G345" s="1" t="s">
        <v>1112</v>
      </c>
      <c r="H345" s="1" t="s">
        <v>1347</v>
      </c>
      <c r="I345" s="4" t="str">
        <f t="shared" si="16"/>
        <v>INVIO PROCEDURA ONLINE</v>
      </c>
      <c r="J345" s="1"/>
    </row>
    <row r="346" spans="1:10" x14ac:dyDescent="0.25">
      <c r="A346" s="113">
        <v>45378</v>
      </c>
      <c r="B346" s="77" t="s">
        <v>1423</v>
      </c>
      <c r="C346" s="76" t="s">
        <v>18</v>
      </c>
      <c r="D346" s="1" t="str">
        <f t="shared" ref="D346:D378" si="17">E346&amp;" : "&amp;F346</f>
        <v>CELLNEX : https://fornitori.cellnextelecom.it/albo/conferma/</v>
      </c>
      <c r="E346" s="76" t="s">
        <v>295</v>
      </c>
      <c r="F346" s="76" t="s">
        <v>399</v>
      </c>
      <c r="G346" s="76" t="s">
        <v>24</v>
      </c>
      <c r="H346" s="76" t="s">
        <v>2005</v>
      </c>
      <c r="I346" s="4" t="str">
        <f t="shared" si="16"/>
        <v>INVIO PROCEDURA ONLINE</v>
      </c>
      <c r="J346" s="76" t="s">
        <v>1783</v>
      </c>
    </row>
    <row r="347" spans="1:10" x14ac:dyDescent="0.25">
      <c r="A347" s="2">
        <v>45366</v>
      </c>
      <c r="B347" s="16" t="s">
        <v>1298</v>
      </c>
      <c r="C347" s="1" t="s">
        <v>18</v>
      </c>
      <c r="D347" s="1" t="str">
        <f t="shared" si="17"/>
        <v>CEV - CONSORZIO ENERGIA VENEZIA : https://app.albofornitori.it/alboeproc/albo_cev</v>
      </c>
      <c r="E347" s="1" t="s">
        <v>2520</v>
      </c>
      <c r="F347" s="1" t="s">
        <v>2519</v>
      </c>
      <c r="G347" s="3" t="s">
        <v>24</v>
      </c>
      <c r="H347" s="1" t="s">
        <v>2521</v>
      </c>
      <c r="I347" s="4" t="str">
        <f t="shared" si="16"/>
        <v>INVIO PROCEDURA ONLINE</v>
      </c>
      <c r="J347" s="1" t="s">
        <v>2522</v>
      </c>
    </row>
    <row r="348" spans="1:10" x14ac:dyDescent="0.25">
      <c r="A348" s="2">
        <v>45378</v>
      </c>
      <c r="B348" s="16" t="s">
        <v>1437</v>
      </c>
      <c r="C348" s="1" t="s">
        <v>18</v>
      </c>
      <c r="D348" s="1" t="str">
        <f t="shared" si="17"/>
        <v>CONSORZIO DI BONIFICA : https://garecbcalabriacentro.maggiolicloud.it/PortaleAppalti/it/homepage.wp?</v>
      </c>
      <c r="E348" s="1" t="s">
        <v>289</v>
      </c>
      <c r="F348" s="1" t="s">
        <v>1351</v>
      </c>
      <c r="G348" s="1" t="s">
        <v>1112</v>
      </c>
      <c r="H348" s="1"/>
      <c r="I348" s="4" t="str">
        <f t="shared" si="16"/>
        <v/>
      </c>
      <c r="J348" s="1"/>
    </row>
    <row r="349" spans="1:10" x14ac:dyDescent="0.25">
      <c r="A349" s="2">
        <v>45506</v>
      </c>
      <c r="B349" s="16" t="s">
        <v>1299</v>
      </c>
      <c r="C349" s="1" t="s">
        <v>18</v>
      </c>
      <c r="D349" s="1"/>
      <c r="E349" s="1" t="s">
        <v>2760</v>
      </c>
      <c r="F349" s="1" t="s">
        <v>2761</v>
      </c>
      <c r="G349" s="1" t="s">
        <v>24</v>
      </c>
      <c r="H349" s="1" t="s">
        <v>2762</v>
      </c>
      <c r="I349" s="4" t="str">
        <f t="shared" si="16"/>
        <v>INVIO PROCEDURA ONLINE</v>
      </c>
      <c r="J349" s="1" t="s">
        <v>2753</v>
      </c>
    </row>
    <row r="350" spans="1:10" x14ac:dyDescent="0.25">
      <c r="A350" s="2">
        <v>45436</v>
      </c>
      <c r="B350" s="16" t="s">
        <v>1423</v>
      </c>
      <c r="C350" s="1" t="s">
        <v>18</v>
      </c>
      <c r="D350" s="1" t="str">
        <f t="shared" si="17"/>
        <v>DOLOMITI ENERGIA : https://fornitori.dolomitienergia.it/web/login.html</v>
      </c>
      <c r="E350" s="1" t="s">
        <v>1993</v>
      </c>
      <c r="F350" s="1" t="s">
        <v>1994</v>
      </c>
      <c r="G350" s="1" t="s">
        <v>24</v>
      </c>
      <c r="H350" s="1" t="s">
        <v>2066</v>
      </c>
      <c r="I350" s="4" t="str">
        <f t="shared" si="16"/>
        <v>INVIO PROCEDURA ONLINE</v>
      </c>
      <c r="J350" s="1" t="s">
        <v>2088</v>
      </c>
    </row>
    <row r="351" spans="1:10" x14ac:dyDescent="0.25">
      <c r="A351" s="2">
        <v>45453</v>
      </c>
      <c r="B351" s="16" t="s">
        <v>1294</v>
      </c>
      <c r="C351" s="1" t="s">
        <v>18</v>
      </c>
      <c r="D351" s="1" t="str">
        <f t="shared" si="17"/>
        <v>EDISON : https://service.ariba.com/Supplier.aw/109522056/aw?awh=r&amp;awssk=rJywoM4d&amp;dard=1</v>
      </c>
      <c r="E351" s="1" t="s">
        <v>272</v>
      </c>
      <c r="F351" s="1" t="s">
        <v>2326</v>
      </c>
      <c r="G351" s="1" t="s">
        <v>24</v>
      </c>
      <c r="H351" s="1" t="s">
        <v>2051</v>
      </c>
      <c r="I351" s="4" t="str">
        <f t="shared" si="16"/>
        <v>INVIO PROCEDURA ONLINE</v>
      </c>
      <c r="J351" s="1" t="s">
        <v>2052</v>
      </c>
    </row>
    <row r="352" spans="1:10" x14ac:dyDescent="0.25">
      <c r="A352" s="2">
        <v>45453</v>
      </c>
      <c r="B352" s="16" t="s">
        <v>1323</v>
      </c>
      <c r="C352" s="1" t="s">
        <v>18</v>
      </c>
      <c r="D352" s="1" t="str">
        <f t="shared" si="17"/>
        <v>EMILI AMBIENTE : https://app.albofornitori.it/alboeproc/albo_emiliambiente</v>
      </c>
      <c r="E352" s="1" t="s">
        <v>297</v>
      </c>
      <c r="F352" s="1" t="s">
        <v>401</v>
      </c>
      <c r="G352" s="1" t="s">
        <v>1682</v>
      </c>
      <c r="H352" s="1" t="s">
        <v>1682</v>
      </c>
      <c r="I352" s="4" t="str">
        <f t="shared" si="16"/>
        <v>INVIO PROCEDURA ONLINE</v>
      </c>
      <c r="J352" s="1" t="s">
        <v>2065</v>
      </c>
    </row>
    <row r="353" spans="1:10" x14ac:dyDescent="0.25">
      <c r="A353" s="2">
        <v>45454</v>
      </c>
      <c r="B353" s="16" t="s">
        <v>2072</v>
      </c>
      <c r="C353" s="1" t="s">
        <v>18</v>
      </c>
      <c r="D353" s="1" t="str">
        <f t="shared" si="17"/>
        <v>ENERCOM : https://gruppoenercom.tesisquare-platform.net/client/procedure/pf/fpf161autocandidaturaqf.cfm?cmpEv=ene</v>
      </c>
      <c r="E353" s="1" t="s">
        <v>292</v>
      </c>
      <c r="F353" s="1" t="s">
        <v>2089</v>
      </c>
      <c r="G353" s="1" t="s">
        <v>1327</v>
      </c>
      <c r="H353" s="1" t="s">
        <v>1327</v>
      </c>
      <c r="I353" s="4" t="str">
        <f t="shared" si="16"/>
        <v>INVIO FORMAT ONLINE</v>
      </c>
      <c r="J353" s="1"/>
    </row>
    <row r="354" spans="1:10" x14ac:dyDescent="0.25">
      <c r="A354" s="113">
        <v>45397</v>
      </c>
      <c r="B354" s="77" t="s">
        <v>1323</v>
      </c>
      <c r="C354" s="76" t="s">
        <v>18</v>
      </c>
      <c r="D354" s="1" t="str">
        <f t="shared" si="17"/>
        <v>ENGIE : https://e-procurement.engie.it</v>
      </c>
      <c r="E354" s="76" t="s">
        <v>284</v>
      </c>
      <c r="F354" s="76" t="s">
        <v>396</v>
      </c>
      <c r="G354" s="76" t="s">
        <v>1307</v>
      </c>
      <c r="H354" s="76" t="s">
        <v>1617</v>
      </c>
      <c r="I354" s="4" t="str">
        <f t="shared" si="16"/>
        <v>INVIO PROCEDURA ONLINE</v>
      </c>
      <c r="J354" s="76" t="s">
        <v>1777</v>
      </c>
    </row>
    <row r="355" spans="1:10" x14ac:dyDescent="0.25">
      <c r="A355" s="2">
        <v>45454</v>
      </c>
      <c r="B355" s="16" t="s">
        <v>2072</v>
      </c>
      <c r="C355" s="1" t="s">
        <v>18</v>
      </c>
      <c r="D355" s="1" t="str">
        <f t="shared" si="17"/>
        <v>ENGINEERING 2K SPA : https://www.eng2k.com/contatti/albofornitori/</v>
      </c>
      <c r="E355" s="1" t="s">
        <v>293</v>
      </c>
      <c r="F355" s="1" t="s">
        <v>398</v>
      </c>
      <c r="G355" s="1" t="s">
        <v>1327</v>
      </c>
      <c r="H355" s="1" t="s">
        <v>1327</v>
      </c>
      <c r="I355" s="4" t="str">
        <f t="shared" si="16"/>
        <v>INVIO FORMAT ONLINE</v>
      </c>
      <c r="J355" s="1" t="s">
        <v>2087</v>
      </c>
    </row>
    <row r="356" spans="1:10" x14ac:dyDescent="0.25">
      <c r="A356" s="2">
        <v>45453</v>
      </c>
      <c r="B356" s="16" t="s">
        <v>1299</v>
      </c>
      <c r="C356" s="1" t="s">
        <v>18</v>
      </c>
      <c r="D356" s="1" t="str">
        <f t="shared" si="17"/>
        <v>ENI-SPACE  : https://enispace.eni.com/</v>
      </c>
      <c r="E356" s="1" t="s">
        <v>287</v>
      </c>
      <c r="F356" s="1" t="s">
        <v>359</v>
      </c>
      <c r="G356" s="1" t="s">
        <v>24</v>
      </c>
      <c r="H356" s="1" t="s">
        <v>2064</v>
      </c>
      <c r="I356" s="4" t="str">
        <f t="shared" si="16"/>
        <v>INVIO PROCEDURA ONLINE</v>
      </c>
      <c r="J356" s="1" t="s">
        <v>2054</v>
      </c>
    </row>
    <row r="357" spans="1:10" x14ac:dyDescent="0.25">
      <c r="A357" s="2">
        <v>45428</v>
      </c>
      <c r="B357" s="16" t="s">
        <v>1299</v>
      </c>
      <c r="C357" s="1" t="s">
        <v>18</v>
      </c>
      <c r="D357" s="1" t="str">
        <f t="shared" si="17"/>
        <v>ETRA : https://etraspa.bravosolution.com/</v>
      </c>
      <c r="E357" s="1" t="s">
        <v>282</v>
      </c>
      <c r="F357" s="1" t="s">
        <v>356</v>
      </c>
      <c r="G357" s="1" t="s">
        <v>1307</v>
      </c>
      <c r="H357" s="1" t="s">
        <v>1908</v>
      </c>
      <c r="I357" s="4" t="str">
        <f t="shared" si="16"/>
        <v>INVIO PROCEDURA ONLINE</v>
      </c>
      <c r="J357" s="1" t="s">
        <v>1913</v>
      </c>
    </row>
    <row r="358" spans="1:10" x14ac:dyDescent="0.25">
      <c r="A358" s="114">
        <v>45369</v>
      </c>
      <c r="B358" s="72" t="s">
        <v>1301</v>
      </c>
      <c r="C358" s="73" t="s">
        <v>18</v>
      </c>
      <c r="D358" s="73" t="str">
        <f t="shared" si="17"/>
        <v>GEAL : https://app.albofornitori.it/alboeproc/albo_geal</v>
      </c>
      <c r="E358" s="73" t="s">
        <v>277</v>
      </c>
      <c r="F358" s="73" t="s">
        <v>1770</v>
      </c>
      <c r="G358" s="73" t="s">
        <v>24</v>
      </c>
      <c r="H358" s="73" t="s">
        <v>1769</v>
      </c>
      <c r="I358" s="74" t="str">
        <f t="shared" si="16"/>
        <v>INVIO PROCEDURA ONLINE</v>
      </c>
      <c r="J358" s="75" t="s">
        <v>2528</v>
      </c>
    </row>
    <row r="359" spans="1:10" x14ac:dyDescent="0.25">
      <c r="A359" s="2">
        <v>45453</v>
      </c>
      <c r="B359" s="16" t="s">
        <v>1299</v>
      </c>
      <c r="C359" s="1" t="s">
        <v>18</v>
      </c>
      <c r="D359" s="1" t="str">
        <f t="shared" si="17"/>
        <v>GSE : https://appalti.gse.it/</v>
      </c>
      <c r="E359" s="1" t="s">
        <v>269</v>
      </c>
      <c r="F359" s="1" t="s">
        <v>351</v>
      </c>
      <c r="G359" s="1" t="s">
        <v>36</v>
      </c>
      <c r="H359" s="1" t="s">
        <v>2050</v>
      </c>
      <c r="I359" s="4" t="str">
        <f t="shared" si="16"/>
        <v>INVIO PROCEDURA ONLINE</v>
      </c>
      <c r="J359" s="1" t="s">
        <v>2057</v>
      </c>
    </row>
    <row r="360" spans="1:10" x14ac:dyDescent="0.25">
      <c r="A360" s="2"/>
      <c r="B360" s="16" t="s">
        <v>2072</v>
      </c>
      <c r="C360" s="1" t="s">
        <v>18</v>
      </c>
      <c r="D360" s="1" t="str">
        <f t="shared" si="17"/>
        <v>HERA : https://www.heraservizienergia.it/</v>
      </c>
      <c r="E360" s="1" t="s">
        <v>248</v>
      </c>
      <c r="F360" s="1" t="s">
        <v>355</v>
      </c>
      <c r="G360" s="1"/>
      <c r="H360" s="1"/>
      <c r="I360" s="4" t="str">
        <f t="shared" si="16"/>
        <v/>
      </c>
      <c r="J360" s="1"/>
    </row>
    <row r="361" spans="1:10" x14ac:dyDescent="0.25">
      <c r="A361" s="2">
        <v>45453</v>
      </c>
      <c r="B361" s="16" t="s">
        <v>1323</v>
      </c>
      <c r="C361" s="1" t="s">
        <v>18</v>
      </c>
      <c r="D361" s="1" t="str">
        <f t="shared" si="17"/>
        <v>IREN : https://portaleacquisti.gruppoiren.it/</v>
      </c>
      <c r="E361" s="1" t="s">
        <v>2808</v>
      </c>
      <c r="F361" s="1" t="s">
        <v>352</v>
      </c>
      <c r="G361" s="1" t="s">
        <v>1307</v>
      </c>
      <c r="H361" s="1" t="s">
        <v>2809</v>
      </c>
      <c r="I361" s="4" t="str">
        <f t="shared" si="16"/>
        <v>INVIO PROCEDURA ONLINE</v>
      </c>
      <c r="J361" s="1" t="s">
        <v>2056</v>
      </c>
    </row>
    <row r="362" spans="1:10" x14ac:dyDescent="0.25">
      <c r="A362" s="2">
        <v>45453</v>
      </c>
      <c r="B362" s="16" t="s">
        <v>1299</v>
      </c>
      <c r="C362" s="1" t="s">
        <v>18</v>
      </c>
      <c r="D362" s="1" t="str">
        <f t="shared" si="17"/>
        <v>MEDIO CHAMPO : https://mediochiampo.acquistitelematici.it/</v>
      </c>
      <c r="E362" s="1" t="s">
        <v>276</v>
      </c>
      <c r="F362" s="1" t="s">
        <v>2058</v>
      </c>
      <c r="G362" s="1" t="s">
        <v>24</v>
      </c>
      <c r="H362" s="1" t="s">
        <v>2059</v>
      </c>
      <c r="I362" s="4" t="str">
        <f t="shared" si="16"/>
        <v>INVIO PROCEDURA ONLINE</v>
      </c>
      <c r="J362" s="1" t="s">
        <v>2052</v>
      </c>
    </row>
    <row r="363" spans="1:10" x14ac:dyDescent="0.25">
      <c r="A363" s="2"/>
      <c r="B363" s="16" t="s">
        <v>1301</v>
      </c>
      <c r="C363" s="1" t="s">
        <v>18</v>
      </c>
      <c r="D363" s="1" t="str">
        <f t="shared" si="17"/>
        <v>SALERNO ENERGIA : https://cucgrupposistemisalerno.traspare.com/</v>
      </c>
      <c r="E363" s="1" t="s">
        <v>279</v>
      </c>
      <c r="F363" s="1" t="s">
        <v>353</v>
      </c>
      <c r="G363" s="1" t="s">
        <v>24</v>
      </c>
      <c r="H363" s="1" t="s">
        <v>2060</v>
      </c>
      <c r="I363" s="4" t="str">
        <f t="shared" si="16"/>
        <v>INVIO PROCEDURA ONLINE</v>
      </c>
      <c r="J363" s="1" t="s">
        <v>2061</v>
      </c>
    </row>
    <row r="364" spans="1:10" x14ac:dyDescent="0.25">
      <c r="A364" s="2">
        <v>45453</v>
      </c>
      <c r="B364" s="16" t="s">
        <v>1437</v>
      </c>
      <c r="C364" s="1" t="s">
        <v>18</v>
      </c>
      <c r="D364" s="1" t="str">
        <f t="shared" si="17"/>
        <v>TERNA : https://portaleacquisti.terna.it/esop/guest/login.do</v>
      </c>
      <c r="E364" s="1" t="s">
        <v>274</v>
      </c>
      <c r="F364" s="1" t="s">
        <v>2384</v>
      </c>
      <c r="G364" s="1" t="s">
        <v>1112</v>
      </c>
      <c r="H364" s="1" t="s">
        <v>2055</v>
      </c>
      <c r="I364" s="4" t="str">
        <f t="shared" si="16"/>
        <v>INVIO PROCEDURA ONLINE</v>
      </c>
      <c r="J364" s="1" t="s">
        <v>2054</v>
      </c>
    </row>
    <row r="365" spans="1:10" x14ac:dyDescent="0.25">
      <c r="A365" s="2">
        <v>45453</v>
      </c>
      <c r="B365" s="16" t="s">
        <v>1299</v>
      </c>
      <c r="C365" s="1" t="s">
        <v>18</v>
      </c>
      <c r="D365" s="1" t="str">
        <f t="shared" si="17"/>
        <v>TOSCANA ENERGIA (ASSOCIATA CON ITALGAS) : https://s1-ev.ariba.com/</v>
      </c>
      <c r="E365" s="1" t="s">
        <v>281</v>
      </c>
      <c r="F365" s="1" t="s">
        <v>395</v>
      </c>
      <c r="G365" s="1" t="s">
        <v>1563</v>
      </c>
      <c r="H365" s="1" t="s">
        <v>2063</v>
      </c>
      <c r="I365" s="4" t="str">
        <f t="shared" si="16"/>
        <v>INVIO PROCEDURA ONLINE</v>
      </c>
      <c r="J365" s="1" t="s">
        <v>2062</v>
      </c>
    </row>
    <row r="366" spans="1:10" x14ac:dyDescent="0.25">
      <c r="A366" s="2"/>
      <c r="B366" s="16" t="s">
        <v>1308</v>
      </c>
      <c r="C366" s="1" t="s">
        <v>18</v>
      </c>
      <c r="D366" s="1" t="str">
        <f t="shared" si="17"/>
        <v>V RETI : https://www.v-reti.it/</v>
      </c>
      <c r="E366" s="1" t="s">
        <v>275</v>
      </c>
      <c r="F366" s="1" t="s">
        <v>393</v>
      </c>
      <c r="G366" s="1"/>
      <c r="H366" s="1"/>
      <c r="I366" s="4" t="str">
        <f t="shared" si="16"/>
        <v/>
      </c>
      <c r="J366" s="1"/>
    </row>
    <row r="367" spans="1:10" x14ac:dyDescent="0.25">
      <c r="A367" s="2">
        <v>45436</v>
      </c>
      <c r="B367" s="16" t="s">
        <v>1294</v>
      </c>
      <c r="C367" s="1" t="s">
        <v>1395</v>
      </c>
      <c r="D367" s="1" t="str">
        <f t="shared" si="17"/>
        <v>CONSORZIO ECOLOGICO CUNESE : https://consorzioecologicocuneese.traspare.com/</v>
      </c>
      <c r="E367" s="1" t="s">
        <v>1979</v>
      </c>
      <c r="F367" s="1" t="s">
        <v>1978</v>
      </c>
      <c r="G367" s="1" t="s">
        <v>24</v>
      </c>
      <c r="H367" s="1" t="s">
        <v>1977</v>
      </c>
      <c r="I367" s="4" t="str">
        <f t="shared" si="16"/>
        <v>INVIO PROCEDURA ONLINE</v>
      </c>
      <c r="J367" s="1" t="s">
        <v>1950</v>
      </c>
    </row>
    <row r="368" spans="1:10" x14ac:dyDescent="0.25">
      <c r="A368" s="2">
        <v>45379</v>
      </c>
      <c r="B368" s="16" t="s">
        <v>1327</v>
      </c>
      <c r="C368" s="1" t="s">
        <v>1395</v>
      </c>
      <c r="D368" s="1" t="str">
        <f t="shared" si="17"/>
        <v>ERSU DI CATANIA : https://ersucatania.traspare.com/</v>
      </c>
      <c r="E368" s="1" t="s">
        <v>1397</v>
      </c>
      <c r="F368" s="1" t="s">
        <v>1396</v>
      </c>
      <c r="G368" s="1" t="s">
        <v>24</v>
      </c>
      <c r="H368" s="1" t="s">
        <v>1398</v>
      </c>
      <c r="I368" s="4" t="str">
        <f t="shared" si="16"/>
        <v>INVIO PROCEDURA ONLINE</v>
      </c>
      <c r="J368" s="1" t="s">
        <v>1790</v>
      </c>
    </row>
    <row r="369" spans="1:10" x14ac:dyDescent="0.25">
      <c r="A369" s="2">
        <v>45278</v>
      </c>
      <c r="B369" s="16" t="s">
        <v>1308</v>
      </c>
      <c r="C369" s="1" t="s">
        <v>31</v>
      </c>
      <c r="D369" s="1" t="str">
        <f t="shared" si="17"/>
        <v>AFM FARMACIE COMUNALI FERRARA SRL : https://www.afm.fe.it/</v>
      </c>
      <c r="E369" s="1" t="s">
        <v>620</v>
      </c>
      <c r="F369" s="1" t="s">
        <v>937</v>
      </c>
      <c r="G369" s="1"/>
      <c r="H369" s="1"/>
      <c r="I369" s="4" t="str">
        <f t="shared" si="16"/>
        <v/>
      </c>
      <c r="J369" s="1"/>
    </row>
    <row r="370" spans="1:10" x14ac:dyDescent="0.25">
      <c r="A370" s="2">
        <v>45275</v>
      </c>
      <c r="B370" s="16" t="s">
        <v>2072</v>
      </c>
      <c r="C370" s="1" t="s">
        <v>31</v>
      </c>
      <c r="D370" s="1" t="str">
        <f t="shared" si="17"/>
        <v>ALBO FARMACIE HERING : https://www.heringlaboratori.com/albo-fornitori/</v>
      </c>
      <c r="E370" s="1" t="s">
        <v>618</v>
      </c>
      <c r="F370" s="1" t="s">
        <v>935</v>
      </c>
      <c r="G370" s="1" t="s">
        <v>1327</v>
      </c>
      <c r="H370" s="1" t="s">
        <v>1327</v>
      </c>
      <c r="I370" s="4" t="str">
        <f t="shared" si="16"/>
        <v>INVIO FORMAT ONLINE</v>
      </c>
      <c r="J370" s="1" t="s">
        <v>2073</v>
      </c>
    </row>
    <row r="371" spans="1:10" x14ac:dyDescent="0.25">
      <c r="A371" s="2">
        <v>45278</v>
      </c>
      <c r="B371" s="16" t="s">
        <v>1299</v>
      </c>
      <c r="C371" s="1" t="s">
        <v>31</v>
      </c>
      <c r="D371" s="1" t="str">
        <f t="shared" si="17"/>
        <v>ASP MESSINA : https://aspmessina-appalti.maggiolicloud.it/</v>
      </c>
      <c r="E371" s="1" t="s">
        <v>624</v>
      </c>
      <c r="F371" s="1" t="s">
        <v>941</v>
      </c>
      <c r="G371" s="1" t="s">
        <v>1112</v>
      </c>
      <c r="H371" s="1" t="s">
        <v>2085</v>
      </c>
      <c r="I371" s="4" t="str">
        <f t="shared" si="16"/>
        <v>INVIO PROCEDURA ONLINE</v>
      </c>
      <c r="J371" s="1" t="s">
        <v>2086</v>
      </c>
    </row>
    <row r="372" spans="1:10" x14ac:dyDescent="0.25">
      <c r="A372" s="2">
        <v>45275</v>
      </c>
      <c r="B372" s="16" t="s">
        <v>1303</v>
      </c>
      <c r="C372" s="1" t="s">
        <v>31</v>
      </c>
      <c r="D372" s="1" t="str">
        <f t="shared" si="17"/>
        <v>FARMACIE COMUNALI CREMA : https://www.farmaciecomunalicrema.com/wp-content/uploads/modello-domanda-accreditamento.pdf</v>
      </c>
      <c r="E372" s="1" t="s">
        <v>617</v>
      </c>
      <c r="F372" s="1" t="s">
        <v>934</v>
      </c>
      <c r="G372" s="1" t="s">
        <v>1118</v>
      </c>
      <c r="H372" s="1" t="s">
        <v>1118</v>
      </c>
      <c r="I372" s="4" t="str">
        <f t="shared" si="16"/>
        <v>INVIO PROCEDURA PEC</v>
      </c>
      <c r="J372" s="1"/>
    </row>
    <row r="373" spans="1:10" x14ac:dyDescent="0.25">
      <c r="A373" s="2">
        <v>45454</v>
      </c>
      <c r="B373" s="16" t="s">
        <v>1294</v>
      </c>
      <c r="C373" s="1" t="s">
        <v>31</v>
      </c>
      <c r="D373" s="1" t="str">
        <f t="shared" si="17"/>
        <v>FARMACIE COMUNALI RIUNITE : https://fcr.acquistitelematici.it/</v>
      </c>
      <c r="E373" s="1" t="s">
        <v>615</v>
      </c>
      <c r="F373" s="1" t="s">
        <v>2067</v>
      </c>
      <c r="G373" s="1" t="s">
        <v>24</v>
      </c>
      <c r="H373" s="1" t="s">
        <v>2068</v>
      </c>
      <c r="I373" s="4" t="str">
        <f t="shared" si="16"/>
        <v>INVIO PROCEDURA ONLINE</v>
      </c>
      <c r="J373" s="1" t="s">
        <v>2069</v>
      </c>
    </row>
    <row r="374" spans="1:10" x14ac:dyDescent="0.25">
      <c r="A374" s="2">
        <v>45278</v>
      </c>
      <c r="B374" s="16" t="s">
        <v>1299</v>
      </c>
      <c r="C374" s="1" t="s">
        <v>31</v>
      </c>
      <c r="D374" s="1" t="str">
        <f t="shared" si="17"/>
        <v>FARMACIE COMUNALI TERAMO : https://gare.networkpa.it/sa/farmacia-comunale-di-teramo-s-r-l.html</v>
      </c>
      <c r="E374" s="1" t="s">
        <v>622</v>
      </c>
      <c r="F374" s="1" t="s">
        <v>2081</v>
      </c>
      <c r="G374" s="1" t="s">
        <v>24</v>
      </c>
      <c r="H374" s="1" t="s">
        <v>2082</v>
      </c>
      <c r="I374" s="4" t="str">
        <f t="shared" si="16"/>
        <v>INVIO PROCEDURA ONLINE</v>
      </c>
      <c r="J374" s="1" t="s">
        <v>2083</v>
      </c>
    </row>
    <row r="375" spans="1:10" x14ac:dyDescent="0.25">
      <c r="A375" s="2">
        <v>45454</v>
      </c>
      <c r="B375" s="16" t="s">
        <v>1299</v>
      </c>
      <c r="C375" s="1" t="s">
        <v>31</v>
      </c>
      <c r="D375" s="1" t="str">
        <f t="shared" si="17"/>
        <v>FARMACISTI DELLA PROVINCIA DI RIETI : https://provincia-rieti.acquistitelematici.it/</v>
      </c>
      <c r="E375" s="1" t="s">
        <v>616</v>
      </c>
      <c r="F375" s="1" t="s">
        <v>2070</v>
      </c>
      <c r="G375" s="1" t="s">
        <v>24</v>
      </c>
      <c r="H375" s="1" t="s">
        <v>2071</v>
      </c>
      <c r="I375" s="4" t="str">
        <f t="shared" si="16"/>
        <v>INVIO PROCEDURA ONLINE</v>
      </c>
      <c r="J375" s="1" t="s">
        <v>2069</v>
      </c>
    </row>
    <row r="376" spans="1:10" x14ac:dyDescent="0.25">
      <c r="A376" s="2">
        <v>45278</v>
      </c>
      <c r="B376" s="16" t="s">
        <v>2072</v>
      </c>
      <c r="C376" s="1" t="s">
        <v>31</v>
      </c>
      <c r="D376" s="1" t="str">
        <f t="shared" si="17"/>
        <v>GALENICASENESE : https://galenicasenese.it/it/azienda-farmaceutica-galenica-senese/albo-fornitori</v>
      </c>
      <c r="E376" s="1" t="s">
        <v>619</v>
      </c>
      <c r="F376" s="1" t="s">
        <v>936</v>
      </c>
      <c r="G376" s="1" t="s">
        <v>1327</v>
      </c>
      <c r="H376" s="1" t="s">
        <v>1327</v>
      </c>
      <c r="I376" s="4" t="str">
        <f t="shared" si="16"/>
        <v>INVIO FORMAT ONLINE</v>
      </c>
      <c r="J376" s="1" t="s">
        <v>2073</v>
      </c>
    </row>
    <row r="377" spans="1:10" x14ac:dyDescent="0.25">
      <c r="A377" s="2">
        <v>45278</v>
      </c>
      <c r="B377" s="16" t="s">
        <v>1299</v>
      </c>
      <c r="C377" s="1" t="s">
        <v>31</v>
      </c>
      <c r="D377" s="1" t="str">
        <f t="shared" si="17"/>
        <v>ICARE VIAREGGIO : https://www.icareviareggio.it/</v>
      </c>
      <c r="E377" s="1" t="s">
        <v>623</v>
      </c>
      <c r="F377" s="1" t="s">
        <v>940</v>
      </c>
      <c r="G377" s="1" t="s">
        <v>2084</v>
      </c>
      <c r="H377" s="1" t="s">
        <v>2084</v>
      </c>
      <c r="I377" s="4" t="str">
        <f t="shared" si="16"/>
        <v>INVIO PROCEDURA ONLINE</v>
      </c>
      <c r="J377" s="1"/>
    </row>
    <row r="378" spans="1:10" x14ac:dyDescent="0.25">
      <c r="A378" s="2">
        <v>45454</v>
      </c>
      <c r="B378" s="16" t="s">
        <v>1299</v>
      </c>
      <c r="C378" s="1" t="s">
        <v>31</v>
      </c>
      <c r="D378" s="1" t="str">
        <f t="shared" si="17"/>
        <v>MULTISERVIZI CAERITE : https://albofornitori.multiservizicaerite.it/</v>
      </c>
      <c r="E378" s="1" t="s">
        <v>621</v>
      </c>
      <c r="F378" s="1" t="s">
        <v>939</v>
      </c>
      <c r="G378" s="1" t="s">
        <v>36</v>
      </c>
      <c r="H378" s="1" t="s">
        <v>2079</v>
      </c>
      <c r="I378" s="4" t="str">
        <f t="shared" si="16"/>
        <v>INVIO PROCEDURA ONLINE</v>
      </c>
      <c r="J378" s="1" t="s">
        <v>2080</v>
      </c>
    </row>
    <row r="379" spans="1:10" x14ac:dyDescent="0.25">
      <c r="A379" s="2">
        <v>45278</v>
      </c>
      <c r="B379" s="16" t="s">
        <v>1308</v>
      </c>
      <c r="C379" s="1" t="s">
        <v>31</v>
      </c>
      <c r="D379" s="1" t="str">
        <f t="shared" ref="D379" si="18">E379&amp;" : "&amp;F379</f>
        <v>RAVENNA HOLDING SPA : https://ravennaholdingspa-appalti.maggiolicloud.it/PortaleAppalti/</v>
      </c>
      <c r="E379" s="1" t="s">
        <v>2077</v>
      </c>
      <c r="F379" s="1" t="s">
        <v>938</v>
      </c>
      <c r="G379" s="1" t="s">
        <v>36</v>
      </c>
      <c r="H379" s="1" t="s">
        <v>2078</v>
      </c>
      <c r="I379" s="4" t="str">
        <f t="shared" si="16"/>
        <v>INVIO PROCEDURA ONLINE</v>
      </c>
      <c r="J379" s="1"/>
    </row>
    <row r="380" spans="1:10" x14ac:dyDescent="0.25">
      <c r="A380" s="2">
        <v>45504</v>
      </c>
      <c r="B380" s="16" t="s">
        <v>1294</v>
      </c>
      <c r="C380" s="1" t="s">
        <v>8</v>
      </c>
      <c r="D380" s="1"/>
      <c r="E380" s="1" t="s">
        <v>2745</v>
      </c>
      <c r="F380" s="1" t="s">
        <v>2746</v>
      </c>
      <c r="G380" s="1" t="s">
        <v>24</v>
      </c>
      <c r="H380" s="1" t="s">
        <v>2747</v>
      </c>
      <c r="I380" s="4" t="str">
        <f t="shared" si="16"/>
        <v>INVIO PROCEDURA ONLINE</v>
      </c>
      <c r="J380" s="1"/>
    </row>
    <row r="381" spans="1:10" x14ac:dyDescent="0.25">
      <c r="A381" s="2">
        <v>45491</v>
      </c>
      <c r="B381" s="16" t="s">
        <v>1294</v>
      </c>
      <c r="C381" s="1" t="s">
        <v>8</v>
      </c>
      <c r="D381" s="1"/>
      <c r="E381" s="1" t="s">
        <v>2485</v>
      </c>
      <c r="F381" s="1" t="s">
        <v>2487</v>
      </c>
      <c r="G381" s="1" t="s">
        <v>24</v>
      </c>
      <c r="H381" s="1" t="s">
        <v>2486</v>
      </c>
      <c r="I381" s="4" t="str">
        <f t="shared" si="16"/>
        <v>INVIO PROCEDURA ONLINE</v>
      </c>
      <c r="J381" s="1" t="s">
        <v>2515</v>
      </c>
    </row>
    <row r="382" spans="1:10" x14ac:dyDescent="0.25">
      <c r="A382" s="115">
        <v>45356</v>
      </c>
      <c r="B382" s="16" t="s">
        <v>1325</v>
      </c>
      <c r="C382" s="14" t="s">
        <v>8</v>
      </c>
      <c r="D382" s="1" t="str">
        <f>E382&amp;" : "&amp;F382</f>
        <v>AMAT : https://app.albofornitori.it/alboeproc/albo_amatpalermo</v>
      </c>
      <c r="E382" s="14" t="s">
        <v>175</v>
      </c>
      <c r="F382" s="14" t="s">
        <v>1157</v>
      </c>
      <c r="G382" s="14" t="s">
        <v>24</v>
      </c>
      <c r="H382" s="14" t="s">
        <v>89</v>
      </c>
      <c r="I382" s="4" t="str">
        <f t="shared" si="16"/>
        <v>INVIO PROCEDURA ONLINE</v>
      </c>
      <c r="J382" s="14" t="s">
        <v>97</v>
      </c>
    </row>
    <row r="383" spans="1:10" x14ac:dyDescent="0.25">
      <c r="A383" s="2"/>
      <c r="B383" s="16" t="s">
        <v>1301</v>
      </c>
      <c r="C383" s="1" t="s">
        <v>8</v>
      </c>
      <c r="D383" s="1"/>
      <c r="E383" s="1" t="s">
        <v>2564</v>
      </c>
      <c r="F383" s="1" t="s">
        <v>2565</v>
      </c>
      <c r="G383" s="1" t="s">
        <v>24</v>
      </c>
      <c r="H383" s="1" t="s">
        <v>2566</v>
      </c>
      <c r="I383" s="4" t="str">
        <f t="shared" si="16"/>
        <v>INVIO PROCEDURA ONLINE</v>
      </c>
      <c r="J383" s="1"/>
    </row>
    <row r="384" spans="1:10" x14ac:dyDescent="0.25">
      <c r="A384" s="2">
        <v>45369</v>
      </c>
      <c r="B384" s="16" t="s">
        <v>1293</v>
      </c>
      <c r="C384" s="1" t="s">
        <v>8</v>
      </c>
      <c r="D384" s="1" t="str">
        <f t="shared" ref="D384:D416" si="19">E384&amp;" : "&amp;F384</f>
        <v>AMT GENOVA : https://appalti.amt.genova.it</v>
      </c>
      <c r="E384" s="1" t="s">
        <v>1324</v>
      </c>
      <c r="F384" s="1" t="s">
        <v>364</v>
      </c>
      <c r="G384" s="1" t="s">
        <v>1112</v>
      </c>
      <c r="H384" s="1" t="s">
        <v>1158</v>
      </c>
      <c r="I384" s="4" t="str">
        <f t="shared" si="16"/>
        <v>INVIO PROCEDURA ONLINE</v>
      </c>
      <c r="J384" s="1" t="s">
        <v>1797</v>
      </c>
    </row>
    <row r="385" spans="1:10" x14ac:dyDescent="0.25">
      <c r="A385" s="2">
        <v>45369</v>
      </c>
      <c r="B385" s="16" t="s">
        <v>1293</v>
      </c>
      <c r="C385" s="1" t="s">
        <v>8</v>
      </c>
      <c r="D385" s="1" t="str">
        <f t="shared" si="19"/>
        <v>ASTRAL : https://gare.astralspa.it/PortaleAppalti/it/homepage.wp?</v>
      </c>
      <c r="E385" s="1" t="s">
        <v>178</v>
      </c>
      <c r="F385" s="1" t="s">
        <v>1805</v>
      </c>
      <c r="G385" s="1" t="s">
        <v>1112</v>
      </c>
      <c r="H385" s="1" t="s">
        <v>1162</v>
      </c>
      <c r="I385" s="4" t="str">
        <f t="shared" si="16"/>
        <v>INVIO PROCEDURA ONLINE</v>
      </c>
      <c r="J385" s="1" t="s">
        <v>1801</v>
      </c>
    </row>
    <row r="386" spans="1:10" x14ac:dyDescent="0.25">
      <c r="A386" s="2">
        <v>45502</v>
      </c>
      <c r="B386" s="16" t="s">
        <v>1299</v>
      </c>
      <c r="C386" s="1" t="s">
        <v>8</v>
      </c>
      <c r="D386" s="1"/>
      <c r="E386" s="1" t="s">
        <v>2676</v>
      </c>
      <c r="F386" s="1" t="s">
        <v>2681</v>
      </c>
      <c r="G386" s="1" t="s">
        <v>24</v>
      </c>
      <c r="H386" s="1" t="s">
        <v>2722</v>
      </c>
      <c r="I386" s="4" t="str">
        <f t="shared" si="16"/>
        <v>INVIO PROCEDURA ONLINE</v>
      </c>
      <c r="J386" s="1" t="s">
        <v>2723</v>
      </c>
    </row>
    <row r="387" spans="1:10" x14ac:dyDescent="0.25">
      <c r="A387" s="2">
        <v>45369</v>
      </c>
      <c r="B387" s="16" t="s">
        <v>1798</v>
      </c>
      <c r="C387" s="1" t="s">
        <v>8</v>
      </c>
      <c r="D387" s="1" t="str">
        <f t="shared" si="19"/>
        <v>ATAC : https://atac.maggiolicloud.it/</v>
      </c>
      <c r="E387" s="1" t="s">
        <v>176</v>
      </c>
      <c r="F387" s="1" t="s">
        <v>311</v>
      </c>
      <c r="G387" s="1" t="s">
        <v>36</v>
      </c>
      <c r="H387" s="1" t="s">
        <v>2131</v>
      </c>
      <c r="I387" s="4" t="str">
        <f t="shared" si="16"/>
        <v>INVIO PROCEDURA ONLINE</v>
      </c>
      <c r="J387" s="1" t="s">
        <v>1801</v>
      </c>
    </row>
    <row r="388" spans="1:10" x14ac:dyDescent="0.25">
      <c r="A388" s="2">
        <v>45502</v>
      </c>
      <c r="B388" s="16" t="s">
        <v>1301</v>
      </c>
      <c r="C388" s="1" t="s">
        <v>8</v>
      </c>
      <c r="D388" s="1"/>
      <c r="E388" s="1" t="s">
        <v>2683</v>
      </c>
      <c r="F388" s="1" t="s">
        <v>2684</v>
      </c>
      <c r="G388" s="1" t="s">
        <v>24</v>
      </c>
      <c r="H388" s="1" t="s">
        <v>2685</v>
      </c>
      <c r="I388" s="4" t="str">
        <f t="shared" si="16"/>
        <v>INVIO PROCEDURA ONLINE</v>
      </c>
      <c r="J388" s="1" t="s">
        <v>2682</v>
      </c>
    </row>
    <row r="389" spans="1:10" x14ac:dyDescent="0.25">
      <c r="A389" s="2">
        <v>45502</v>
      </c>
      <c r="B389" s="16" t="s">
        <v>1301</v>
      </c>
      <c r="C389" s="1" t="s">
        <v>8</v>
      </c>
      <c r="D389" s="1"/>
      <c r="E389" s="1" t="s">
        <v>2686</v>
      </c>
      <c r="F389" s="1" t="s">
        <v>2687</v>
      </c>
      <c r="G389" s="1" t="s">
        <v>24</v>
      </c>
      <c r="H389" s="1" t="s">
        <v>2688</v>
      </c>
      <c r="I389" s="4" t="str">
        <f t="shared" si="16"/>
        <v>INVIO PROCEDURA ONLINE</v>
      </c>
      <c r="J389" s="1" t="s">
        <v>2682</v>
      </c>
    </row>
    <row r="390" spans="1:10" x14ac:dyDescent="0.25">
      <c r="A390" s="2">
        <v>45453</v>
      </c>
      <c r="B390" s="16" t="s">
        <v>1299</v>
      </c>
      <c r="C390" s="1" t="s">
        <v>8</v>
      </c>
      <c r="D390" s="1" t="str">
        <f t="shared" si="19"/>
        <v>ATC SERVIZIO LA SPEZIA : https://atcesercizio.acquistitelematici.it/</v>
      </c>
      <c r="E390" s="1" t="s">
        <v>2046</v>
      </c>
      <c r="F390" s="1" t="s">
        <v>2047</v>
      </c>
      <c r="G390" s="1" t="s">
        <v>24</v>
      </c>
      <c r="H390" s="1" t="s">
        <v>2048</v>
      </c>
      <c r="I390" s="4" t="str">
        <f t="shared" si="16"/>
        <v>INVIO PROCEDURA ONLINE</v>
      </c>
      <c r="J390" s="1" t="s">
        <v>2049</v>
      </c>
    </row>
    <row r="391" spans="1:10" x14ac:dyDescent="0.25">
      <c r="A391" s="2">
        <v>45397</v>
      </c>
      <c r="B391" s="16" t="s">
        <v>1798</v>
      </c>
      <c r="C391" s="1" t="s">
        <v>8</v>
      </c>
      <c r="D391" s="1" t="str">
        <f t="shared" si="19"/>
        <v>ATM : https://acquisti.atm-mi.it/irj/portal</v>
      </c>
      <c r="E391" s="1" t="s">
        <v>1142</v>
      </c>
      <c r="F391" s="1" t="s">
        <v>1143</v>
      </c>
      <c r="G391" s="1" t="s">
        <v>1144</v>
      </c>
      <c r="H391" s="1" t="s">
        <v>1145</v>
      </c>
      <c r="I391" s="4" t="str">
        <f t="shared" si="16"/>
        <v>INVIO PROCEDURA ONLINE</v>
      </c>
      <c r="J391" s="1" t="s">
        <v>1799</v>
      </c>
    </row>
    <row r="392" spans="1:10" x14ac:dyDescent="0.25">
      <c r="A392" s="2">
        <v>45369</v>
      </c>
      <c r="B392" s="16" t="s">
        <v>1327</v>
      </c>
      <c r="C392" s="1" t="s">
        <v>8</v>
      </c>
      <c r="D392" s="1" t="str">
        <f t="shared" si="19"/>
        <v>ATVO : https://atvo.pro-q.it/</v>
      </c>
      <c r="E392" s="1" t="s">
        <v>177</v>
      </c>
      <c r="F392" s="1" t="s">
        <v>1802</v>
      </c>
      <c r="G392" s="1" t="s">
        <v>1161</v>
      </c>
      <c r="H392" s="1" t="s">
        <v>1803</v>
      </c>
      <c r="I392" s="4" t="str">
        <f t="shared" si="16"/>
        <v>INVIO PROCEDURA ONLINE</v>
      </c>
      <c r="J392" s="1" t="s">
        <v>1804</v>
      </c>
    </row>
    <row r="393" spans="1:10" x14ac:dyDescent="0.25">
      <c r="A393" s="2">
        <v>45506</v>
      </c>
      <c r="B393" s="16" t="s">
        <v>1301</v>
      </c>
      <c r="C393" s="1" t="s">
        <v>8</v>
      </c>
      <c r="D393" s="1"/>
      <c r="E393" s="1" t="s">
        <v>2781</v>
      </c>
      <c r="F393" s="1" t="s">
        <v>2782</v>
      </c>
      <c r="G393" s="1" t="s">
        <v>24</v>
      </c>
      <c r="H393" s="12" t="s">
        <v>2784</v>
      </c>
      <c r="I393" s="4" t="str">
        <f t="shared" si="16"/>
        <v>INVIO PROCEDURA ONLINE</v>
      </c>
      <c r="J393" s="1" t="s">
        <v>2783</v>
      </c>
    </row>
    <row r="394" spans="1:10" x14ac:dyDescent="0.25">
      <c r="A394" s="2"/>
      <c r="B394" s="16" t="s">
        <v>1301</v>
      </c>
      <c r="C394" s="1" t="s">
        <v>8</v>
      </c>
      <c r="D394" s="1" t="str">
        <f t="shared" si="19"/>
        <v>EAV- FERROVIE DELLA CAMPANIA : https://app.albofornitori.it/alboeproc/albo_eav</v>
      </c>
      <c r="E394" s="1" t="s">
        <v>164</v>
      </c>
      <c r="F394" s="1" t="s">
        <v>2100</v>
      </c>
      <c r="G394" s="1" t="s">
        <v>24</v>
      </c>
      <c r="H394" s="1" t="s">
        <v>2350</v>
      </c>
      <c r="I394" s="4" t="str">
        <f t="shared" si="16"/>
        <v>INVIO PROCEDURA ONLINE</v>
      </c>
      <c r="J394" s="1"/>
    </row>
    <row r="395" spans="1:10" x14ac:dyDescent="0.25">
      <c r="A395" s="2">
        <v>45455</v>
      </c>
      <c r="B395" s="16" t="s">
        <v>1299</v>
      </c>
      <c r="C395" s="1" t="s">
        <v>8</v>
      </c>
      <c r="D395" s="1" t="str">
        <f t="shared" si="19"/>
        <v>FER - FERROVIE EMILIA ROMAGNA  : https://fer.albofornitori.net/</v>
      </c>
      <c r="E395" s="1" t="s">
        <v>162</v>
      </c>
      <c r="F395" s="1" t="s">
        <v>305</v>
      </c>
      <c r="G395" s="1" t="s">
        <v>24</v>
      </c>
      <c r="H395" s="1" t="s">
        <v>2098</v>
      </c>
      <c r="I395" s="4" t="str">
        <f t="shared" si="16"/>
        <v>INVIO PROCEDURA ONLINE</v>
      </c>
      <c r="J395" s="1" t="s">
        <v>2099</v>
      </c>
    </row>
    <row r="396" spans="1:10" x14ac:dyDescent="0.25">
      <c r="A396" s="2">
        <v>45379</v>
      </c>
      <c r="B396" s="16" t="s">
        <v>1299</v>
      </c>
      <c r="C396" s="1" t="s">
        <v>8</v>
      </c>
      <c r="D396" s="1" t="str">
        <f t="shared" si="19"/>
        <v>FERROTRAMVIARIA : https://ferrotramviaria.traspare.com/</v>
      </c>
      <c r="E396" s="1" t="s">
        <v>169</v>
      </c>
      <c r="F396" s="1" t="s">
        <v>307</v>
      </c>
      <c r="G396" s="1" t="s">
        <v>24</v>
      </c>
      <c r="H396" s="1" t="s">
        <v>1401</v>
      </c>
      <c r="I396" s="4" t="str">
        <f t="shared" si="16"/>
        <v>INVIO PROCEDURA ONLINE</v>
      </c>
      <c r="J396" s="1" t="s">
        <v>1796</v>
      </c>
    </row>
    <row r="397" spans="1:10" x14ac:dyDescent="0.25">
      <c r="A397" s="2"/>
      <c r="B397" s="16" t="s">
        <v>1308</v>
      </c>
      <c r="C397" s="1" t="s">
        <v>8</v>
      </c>
      <c r="D397" s="1" t="str">
        <f t="shared" si="19"/>
        <v>FERROVIA CIRCUMETNEA : https://circumetnea.acquistitelematici.it/</v>
      </c>
      <c r="E397" s="1" t="s">
        <v>181</v>
      </c>
      <c r="F397" s="1" t="s">
        <v>314</v>
      </c>
      <c r="G397" s="1" t="s">
        <v>24</v>
      </c>
      <c r="H397" s="1" t="s">
        <v>2118</v>
      </c>
      <c r="I397" s="4" t="str">
        <f t="shared" si="16"/>
        <v>INVIO PROCEDURA ONLINE</v>
      </c>
      <c r="J397" s="1"/>
    </row>
    <row r="398" spans="1:10" x14ac:dyDescent="0.25">
      <c r="A398" s="2">
        <v>45457</v>
      </c>
      <c r="B398" s="16" t="s">
        <v>1301</v>
      </c>
      <c r="C398" s="1" t="s">
        <v>8</v>
      </c>
      <c r="D398" s="1" t="str">
        <f t="shared" si="19"/>
        <v>FERROVIE APPULO LOCANE : https://fal.albofornitoriweb.it/</v>
      </c>
      <c r="E398" s="1" t="s">
        <v>165</v>
      </c>
      <c r="F398" s="1" t="s">
        <v>306</v>
      </c>
      <c r="G398" s="1" t="s">
        <v>1112</v>
      </c>
      <c r="H398" s="1" t="s">
        <v>2104</v>
      </c>
      <c r="I398" s="4" t="str">
        <f t="shared" si="16"/>
        <v>INVIO PROCEDURA ONLINE</v>
      </c>
      <c r="J398" s="1" t="s">
        <v>2105</v>
      </c>
    </row>
    <row r="399" spans="1:10" x14ac:dyDescent="0.25">
      <c r="A399" s="2">
        <v>45460</v>
      </c>
      <c r="B399" s="16" t="s">
        <v>1294</v>
      </c>
      <c r="C399" s="1" t="s">
        <v>8</v>
      </c>
      <c r="D399" s="1" t="str">
        <f t="shared" si="19"/>
        <v>FERROVIE DELLA CALABRIA SRL : https://app.albofornitori.it/alboeproc/albo_ferroviedellacalabria</v>
      </c>
      <c r="E399" s="1" t="s">
        <v>166</v>
      </c>
      <c r="F399" s="1" t="s">
        <v>2106</v>
      </c>
      <c r="G399" s="1" t="s">
        <v>24</v>
      </c>
      <c r="H399" s="1" t="s">
        <v>2107</v>
      </c>
      <c r="I399" s="4" t="str">
        <f t="shared" si="16"/>
        <v>INVIO PROCEDURA ONLINE</v>
      </c>
      <c r="J399" s="1" t="s">
        <v>2108</v>
      </c>
    </row>
    <row r="400" spans="1:10" x14ac:dyDescent="0.25">
      <c r="A400" s="2">
        <v>45280</v>
      </c>
      <c r="B400" s="16" t="s">
        <v>1323</v>
      </c>
      <c r="C400" s="1" t="s">
        <v>8</v>
      </c>
      <c r="D400" s="1" t="str">
        <f t="shared" si="19"/>
        <v>FERSERVIZI : https://www.acquistionlineferservizi.it/web/login-ferservizi.html</v>
      </c>
      <c r="E400" s="1" t="s">
        <v>183</v>
      </c>
      <c r="F400" s="1" t="s">
        <v>1806</v>
      </c>
      <c r="G400" s="1" t="s">
        <v>1307</v>
      </c>
      <c r="H400" s="1" t="s">
        <v>1807</v>
      </c>
      <c r="I400" s="4" t="str">
        <f t="shared" si="16"/>
        <v>INVIO PROCEDURA ONLINE</v>
      </c>
      <c r="J400" s="1" t="s">
        <v>1808</v>
      </c>
    </row>
    <row r="401" spans="1:10" x14ac:dyDescent="0.25">
      <c r="A401" s="2">
        <v>45454</v>
      </c>
      <c r="B401" s="16" t="s">
        <v>1308</v>
      </c>
      <c r="C401" s="1" t="s">
        <v>8</v>
      </c>
      <c r="D401" s="1" t="str">
        <f t="shared" si="19"/>
        <v>FNM : https://appalti.fnmgroup.it</v>
      </c>
      <c r="E401" s="1" t="s">
        <v>160</v>
      </c>
      <c r="F401" s="1" t="s">
        <v>304</v>
      </c>
      <c r="G401" s="1" t="s">
        <v>1112</v>
      </c>
      <c r="H401" s="1" t="s">
        <v>2094</v>
      </c>
      <c r="I401" s="4" t="str">
        <f t="shared" si="16"/>
        <v>INVIO PROCEDURA ONLINE</v>
      </c>
      <c r="J401" s="1" t="s">
        <v>2095</v>
      </c>
    </row>
    <row r="402" spans="1:10" x14ac:dyDescent="0.25">
      <c r="A402" s="2">
        <v>45462</v>
      </c>
      <c r="B402" s="16" t="s">
        <v>1327</v>
      </c>
      <c r="C402" s="1" t="s">
        <v>8</v>
      </c>
      <c r="D402" s="1" t="str">
        <f t="shared" si="19"/>
        <v>FORFER : https: //www.forfer.it</v>
      </c>
      <c r="E402" s="1" t="s">
        <v>172</v>
      </c>
      <c r="F402" s="1" t="s">
        <v>309</v>
      </c>
      <c r="G402" s="1" t="s">
        <v>1327</v>
      </c>
      <c r="H402" s="1" t="s">
        <v>1327</v>
      </c>
      <c r="I402" s="4" t="str">
        <f t="shared" si="16"/>
        <v>INVIO FORMAT ONLINE</v>
      </c>
      <c r="J402" s="1" t="s">
        <v>2160</v>
      </c>
    </row>
    <row r="403" spans="1:10" x14ac:dyDescent="0.25">
      <c r="A403" s="2">
        <v>45460</v>
      </c>
      <c r="B403" s="16" t="s">
        <v>1299</v>
      </c>
      <c r="C403" s="1" t="s">
        <v>8</v>
      </c>
      <c r="D403" s="1" t="str">
        <f t="shared" si="19"/>
        <v>GRANDI STAZIONI RAIL : https://acquistionline.grandistazioni.it/</v>
      </c>
      <c r="E403" s="1" t="s">
        <v>180</v>
      </c>
      <c r="F403" s="1" t="s">
        <v>313</v>
      </c>
      <c r="G403" s="1" t="s">
        <v>1307</v>
      </c>
      <c r="H403" s="1" t="s">
        <v>2119</v>
      </c>
      <c r="I403" s="4" t="str">
        <f t="shared" si="16"/>
        <v>INVIO PROCEDURA ONLINE</v>
      </c>
      <c r="J403" s="2" t="s">
        <v>2114</v>
      </c>
    </row>
    <row r="404" spans="1:10" x14ac:dyDescent="0.25">
      <c r="A404" s="2">
        <v>45455</v>
      </c>
      <c r="B404" s="16" t="s">
        <v>1308</v>
      </c>
      <c r="C404" s="1" t="s">
        <v>8</v>
      </c>
      <c r="D404" s="1" t="str">
        <f t="shared" si="19"/>
        <v>GRUPPO TORINESE TRASPORTI : https://gtt-to.acquistitelematici.it</v>
      </c>
      <c r="E404" s="1" t="s">
        <v>161</v>
      </c>
      <c r="F404" s="1" t="s">
        <v>363</v>
      </c>
      <c r="G404" s="1" t="s">
        <v>24</v>
      </c>
      <c r="H404" s="1" t="s">
        <v>2096</v>
      </c>
      <c r="I404" s="4" t="str">
        <f t="shared" si="16"/>
        <v>INVIO PROCEDURA ONLINE</v>
      </c>
      <c r="J404" s="1" t="s">
        <v>2097</v>
      </c>
    </row>
    <row r="405" spans="1:10" x14ac:dyDescent="0.25">
      <c r="A405" s="2">
        <v>45460</v>
      </c>
      <c r="B405" s="16" t="s">
        <v>1299</v>
      </c>
      <c r="C405" s="1" t="s">
        <v>8</v>
      </c>
      <c r="D405" s="1" t="str">
        <f t="shared" si="19"/>
        <v>ITALFERR : https://www.acquistionline.italferr.it/web/login.html</v>
      </c>
      <c r="E405" s="1" t="s">
        <v>171</v>
      </c>
      <c r="F405" s="1" t="s">
        <v>2115</v>
      </c>
      <c r="G405" s="1" t="s">
        <v>1307</v>
      </c>
      <c r="H405" s="1" t="s">
        <v>2343</v>
      </c>
      <c r="I405" s="4" t="str">
        <f t="shared" si="16"/>
        <v>INVIO PROCEDURA ONLINE</v>
      </c>
      <c r="J405" s="1" t="s">
        <v>2344</v>
      </c>
    </row>
    <row r="406" spans="1:10" x14ac:dyDescent="0.25">
      <c r="A406" s="2">
        <v>45470</v>
      </c>
      <c r="B406" s="16" t="s">
        <v>1299</v>
      </c>
      <c r="C406" s="1" t="s">
        <v>8</v>
      </c>
      <c r="D406" s="1" t="str">
        <f t="shared" si="19"/>
        <v>ITALO : https://eprocurement.italospa.italotreno.it/epp/loginMe</v>
      </c>
      <c r="E406" s="1" t="s">
        <v>182</v>
      </c>
      <c r="F406" s="1" t="s">
        <v>2810</v>
      </c>
      <c r="G406" s="1" t="s">
        <v>24</v>
      </c>
      <c r="H406" s="1" t="s">
        <v>2120</v>
      </c>
      <c r="I406" s="4" t="str">
        <f t="shared" si="16"/>
        <v>INVIO PROCEDURA ONLINE</v>
      </c>
      <c r="J406" s="2" t="s">
        <v>2346</v>
      </c>
    </row>
    <row r="407" spans="1:10" x14ac:dyDescent="0.25">
      <c r="A407" s="2">
        <v>45369</v>
      </c>
      <c r="B407" s="16" t="s">
        <v>1299</v>
      </c>
      <c r="C407" s="1" t="s">
        <v>8</v>
      </c>
      <c r="D407" s="1" t="str">
        <f t="shared" si="19"/>
        <v>LFI : https://app.albofornitori.it/alboeproc/albo_lfi</v>
      </c>
      <c r="E407" s="1" t="s">
        <v>167</v>
      </c>
      <c r="F407" s="1" t="s">
        <v>1795</v>
      </c>
      <c r="G407" s="1" t="s">
        <v>24</v>
      </c>
      <c r="H407" s="1" t="s">
        <v>1636</v>
      </c>
      <c r="I407" s="4" t="str">
        <f t="shared" si="16"/>
        <v>INVIO PROCEDURA ONLINE</v>
      </c>
      <c r="J407" s="1" t="s">
        <v>1637</v>
      </c>
    </row>
    <row r="408" spans="1:10" x14ac:dyDescent="0.25">
      <c r="A408" s="2">
        <v>45421</v>
      </c>
      <c r="B408" s="16" t="s">
        <v>1299</v>
      </c>
      <c r="C408" s="1" t="s">
        <v>8</v>
      </c>
      <c r="D408" s="1" t="str">
        <f t="shared" si="19"/>
        <v>MERCITALIA : https://acquistionline.mercitalia.it</v>
      </c>
      <c r="E408" s="1" t="s">
        <v>174</v>
      </c>
      <c r="F408" s="1" t="s">
        <v>310</v>
      </c>
      <c r="G408" s="1" t="s">
        <v>36</v>
      </c>
      <c r="H408" s="1" t="s">
        <v>2364</v>
      </c>
      <c r="I408" s="4" t="str">
        <f t="shared" si="16"/>
        <v>INVIO PROCEDURA ONLINE</v>
      </c>
      <c r="J408" s="1" t="s">
        <v>1800</v>
      </c>
    </row>
    <row r="409" spans="1:10" x14ac:dyDescent="0.25">
      <c r="A409" s="2">
        <v>45460</v>
      </c>
      <c r="B409" s="16" t="s">
        <v>1299</v>
      </c>
      <c r="C409" s="1" t="s">
        <v>8</v>
      </c>
      <c r="D409" s="1" t="str">
        <f t="shared" si="19"/>
        <v>RFI : https://www.acquistionlinerfi.it/web/login.html</v>
      </c>
      <c r="E409" s="1" t="s">
        <v>168</v>
      </c>
      <c r="F409" s="1" t="s">
        <v>2116</v>
      </c>
      <c r="G409" s="1" t="s">
        <v>1112</v>
      </c>
      <c r="H409" s="1" t="s">
        <v>2113</v>
      </c>
      <c r="I409" s="4" t="str">
        <f t="shared" si="16"/>
        <v>INVIO PROCEDURA ONLINE</v>
      </c>
      <c r="J409" s="1" t="s">
        <v>2342</v>
      </c>
    </row>
    <row r="410" spans="1:10" x14ac:dyDescent="0.25">
      <c r="A410" s="2">
        <v>45292</v>
      </c>
      <c r="B410" s="16" t="s">
        <v>1303</v>
      </c>
      <c r="C410" s="1" t="s">
        <v>8</v>
      </c>
      <c r="D410" s="1" t="str">
        <f t="shared" si="19"/>
        <v>SAF BY ARRIVA  : https://www.arrivaudine.it/en/bandi-e-gare/albo-fornitori/</v>
      </c>
      <c r="E410" s="1" t="s">
        <v>173</v>
      </c>
      <c r="F410" s="1" t="s">
        <v>365</v>
      </c>
      <c r="G410" s="1" t="s">
        <v>1118</v>
      </c>
      <c r="H410" s="1" t="s">
        <v>1118</v>
      </c>
      <c r="I410" s="4" t="str">
        <f t="shared" si="16"/>
        <v>INVIO PROCEDURA PEC</v>
      </c>
      <c r="J410" s="1"/>
    </row>
    <row r="411" spans="1:10" x14ac:dyDescent="0.25">
      <c r="A411" s="2">
        <v>45460</v>
      </c>
      <c r="B411" s="16" t="s">
        <v>1299</v>
      </c>
      <c r="C411" s="1" t="s">
        <v>8</v>
      </c>
      <c r="D411" s="1" t="str">
        <f t="shared" si="19"/>
        <v>SERVIZI TERRITORIALI : https://albofornitori.stweb.it</v>
      </c>
      <c r="E411" s="1" t="s">
        <v>170</v>
      </c>
      <c r="F411" s="1" t="s">
        <v>308</v>
      </c>
      <c r="G411" s="1" t="s">
        <v>36</v>
      </c>
      <c r="H411" s="1" t="s">
        <v>1865</v>
      </c>
      <c r="I411" s="4" t="str">
        <f t="shared" si="16"/>
        <v>INVIO PROCEDURA ONLINE</v>
      </c>
      <c r="J411" s="1" t="s">
        <v>2114</v>
      </c>
    </row>
    <row r="412" spans="1:10" x14ac:dyDescent="0.25">
      <c r="A412" s="2">
        <v>45366</v>
      </c>
      <c r="B412" s="16" t="s">
        <v>1299</v>
      </c>
      <c r="C412" s="1" t="s">
        <v>8</v>
      </c>
      <c r="D412" s="1" t="str">
        <f t="shared" si="19"/>
        <v>TFT- TRASPORTO FERROVIARIO TOSCANO : https://app.albofornitori.it/alboeproc/albo_trasportoferroviariotoscano</v>
      </c>
      <c r="E412" s="1" t="s">
        <v>163</v>
      </c>
      <c r="F412" s="1" t="s">
        <v>1794</v>
      </c>
      <c r="G412" s="1" t="s">
        <v>24</v>
      </c>
      <c r="H412" s="1" t="s">
        <v>2333</v>
      </c>
      <c r="I412" s="4" t="str">
        <f t="shared" si="16"/>
        <v>INVIO PROCEDURA ONLINE</v>
      </c>
      <c r="J412" s="1" t="s">
        <v>1793</v>
      </c>
    </row>
    <row r="413" spans="1:10" x14ac:dyDescent="0.25">
      <c r="A413" s="2">
        <v>45460</v>
      </c>
      <c r="B413" s="16" t="s">
        <v>1308</v>
      </c>
      <c r="C413" s="1" t="s">
        <v>8</v>
      </c>
      <c r="D413" s="1" t="str">
        <f t="shared" si="19"/>
        <v>TPL LINEA : https://appalti.tpllinea.it/</v>
      </c>
      <c r="E413" s="1" t="s">
        <v>179</v>
      </c>
      <c r="F413" s="1" t="s">
        <v>312</v>
      </c>
      <c r="G413" s="1" t="s">
        <v>1112</v>
      </c>
      <c r="H413" s="1" t="s">
        <v>2117</v>
      </c>
      <c r="I413" s="4" t="str">
        <f t="shared" ref="I413:I476" si="20">_xlfn.IFS(H413="NO","INVIO FORMAT ONLINE",H413="--","INVIO PROCEDURA PEC",H413="","",H413&lt;&gt;"","INVIO PROCEDURA ONLINE")</f>
        <v>INVIO PROCEDURA ONLINE</v>
      </c>
      <c r="J413" s="1" t="s">
        <v>2114</v>
      </c>
    </row>
    <row r="414" spans="1:10" x14ac:dyDescent="0.25">
      <c r="A414" s="2">
        <v>45377</v>
      </c>
      <c r="B414" s="16" t="s">
        <v>1299</v>
      </c>
      <c r="C414" s="1" t="s">
        <v>8</v>
      </c>
      <c r="D414" s="1" t="str">
        <f t="shared" si="19"/>
        <v>TRENITALIA : https://www.acquistionline.trenitalia.it/web/login.html</v>
      </c>
      <c r="E414" s="1" t="s">
        <v>1341</v>
      </c>
      <c r="F414" s="1" t="s">
        <v>1792</v>
      </c>
      <c r="G414" s="1" t="s">
        <v>1110</v>
      </c>
      <c r="H414" s="1" t="s">
        <v>2365</v>
      </c>
      <c r="I414" s="4" t="str">
        <f t="shared" si="20"/>
        <v>INVIO PROCEDURA ONLINE</v>
      </c>
      <c r="J414" s="1"/>
    </row>
    <row r="415" spans="1:10" x14ac:dyDescent="0.25">
      <c r="A415" s="2">
        <v>45380</v>
      </c>
      <c r="B415" s="16" t="s">
        <v>1299</v>
      </c>
      <c r="C415" s="1" t="s">
        <v>8</v>
      </c>
      <c r="D415" s="1" t="str">
        <f t="shared" si="19"/>
        <v>TRENORD : https://acquistionline.trenord.it/web/login.html</v>
      </c>
      <c r="E415" s="1" t="s">
        <v>1404</v>
      </c>
      <c r="F415" s="1" t="s">
        <v>1407</v>
      </c>
      <c r="G415" s="1" t="s">
        <v>1405</v>
      </c>
      <c r="H415" s="1" t="s">
        <v>1406</v>
      </c>
      <c r="I415" s="4" t="str">
        <f t="shared" si="20"/>
        <v>INVIO PROCEDURA ONLINE</v>
      </c>
      <c r="J415" s="1" t="s">
        <v>1791</v>
      </c>
    </row>
    <row r="416" spans="1:10" x14ac:dyDescent="0.25">
      <c r="A416" s="2">
        <v>45460</v>
      </c>
      <c r="B416" s="16" t="s">
        <v>1299</v>
      </c>
      <c r="C416" s="1" t="s">
        <v>30</v>
      </c>
      <c r="D416" s="1" t="str">
        <f t="shared" si="19"/>
        <v>2IRETEGAS : https://2iretegasprocurement.bravosolution.com/</v>
      </c>
      <c r="E416" s="1" t="s">
        <v>255</v>
      </c>
      <c r="F416" s="1" t="s">
        <v>344</v>
      </c>
      <c r="G416" s="1" t="s">
        <v>1112</v>
      </c>
      <c r="H416" s="1" t="s">
        <v>2123</v>
      </c>
      <c r="I416" s="4" t="str">
        <f t="shared" si="20"/>
        <v>INVIO PROCEDURA ONLINE</v>
      </c>
      <c r="J416" s="1" t="s">
        <v>2484</v>
      </c>
    </row>
    <row r="417" spans="1:10" x14ac:dyDescent="0.25">
      <c r="A417" s="2">
        <v>45492</v>
      </c>
      <c r="B417" s="16" t="s">
        <v>1294</v>
      </c>
      <c r="C417" s="1" t="s">
        <v>30</v>
      </c>
      <c r="D417" s="1"/>
      <c r="E417" s="1" t="s">
        <v>2531</v>
      </c>
      <c r="F417" s="1" t="s">
        <v>2532</v>
      </c>
      <c r="G417" s="1" t="s">
        <v>24</v>
      </c>
      <c r="H417" s="1" t="s">
        <v>2533</v>
      </c>
      <c r="I417" s="4" t="str">
        <f t="shared" si="20"/>
        <v>INVIO PROCEDURA ONLINE</v>
      </c>
      <c r="J417" s="1" t="s">
        <v>2535</v>
      </c>
    </row>
    <row r="418" spans="1:10" x14ac:dyDescent="0.25">
      <c r="A418" s="2">
        <v>45371</v>
      </c>
      <c r="B418" s="16" t="s">
        <v>1299</v>
      </c>
      <c r="C418" s="1" t="s">
        <v>30</v>
      </c>
      <c r="D418" s="1" t="str">
        <f>E418&amp;" : "&amp;F418</f>
        <v>AES FANO : https://aes.openappalti.it/</v>
      </c>
      <c r="E418" s="1" t="s">
        <v>259</v>
      </c>
      <c r="F418" s="1" t="s">
        <v>1346</v>
      </c>
      <c r="G418" s="1" t="s">
        <v>1112</v>
      </c>
      <c r="H418" s="1" t="s">
        <v>1343</v>
      </c>
      <c r="I418" s="4" t="str">
        <f t="shared" si="20"/>
        <v>INVIO PROCEDURA ONLINE</v>
      </c>
      <c r="J418" s="1" t="s">
        <v>1240</v>
      </c>
    </row>
    <row r="419" spans="1:10" x14ac:dyDescent="0.25">
      <c r="A419" s="2">
        <v>45371</v>
      </c>
      <c r="B419" s="16" t="s">
        <v>1299</v>
      </c>
      <c r="C419" s="1" t="s">
        <v>30</v>
      </c>
      <c r="D419" s="1" t="str">
        <f>E419&amp;" : "&amp;F419</f>
        <v>AM GAS E LUCE BARI : https://amgasbarisrl.acquistitelematici.it/cruscotto</v>
      </c>
      <c r="E419" s="1" t="s">
        <v>1241</v>
      </c>
      <c r="F419" s="1" t="s">
        <v>1242</v>
      </c>
      <c r="G419" s="1" t="s">
        <v>24</v>
      </c>
      <c r="H419" s="1" t="s">
        <v>1184</v>
      </c>
      <c r="I419" s="4" t="str">
        <f t="shared" si="20"/>
        <v>INVIO PROCEDURA ONLINE</v>
      </c>
      <c r="J419" s="1" t="s">
        <v>1810</v>
      </c>
    </row>
    <row r="420" spans="1:10" x14ac:dyDescent="0.25">
      <c r="A420" s="2">
        <v>45370</v>
      </c>
      <c r="B420" s="16" t="s">
        <v>1301</v>
      </c>
      <c r="C420" s="1" t="s">
        <v>30</v>
      </c>
      <c r="D420" s="1" t="str">
        <f>E420&amp;" : "&amp;F420</f>
        <v>AMGAS : https://amgasfg.traspare.com/</v>
      </c>
      <c r="E420" s="1" t="s">
        <v>256</v>
      </c>
      <c r="F420" s="1" t="s">
        <v>346</v>
      </c>
      <c r="G420" s="1" t="s">
        <v>24</v>
      </c>
      <c r="H420" s="1" t="s">
        <v>1184</v>
      </c>
      <c r="I420" s="4" t="str">
        <f t="shared" si="20"/>
        <v>INVIO PROCEDURA ONLINE</v>
      </c>
      <c r="J420" s="1" t="s">
        <v>1809</v>
      </c>
    </row>
    <row r="421" spans="1:10" x14ac:dyDescent="0.25">
      <c r="A421" s="2">
        <v>45498</v>
      </c>
      <c r="B421" s="16" t="s">
        <v>1294</v>
      </c>
      <c r="C421" s="1" t="s">
        <v>30</v>
      </c>
      <c r="D421" s="1"/>
      <c r="E421" s="1" t="s">
        <v>2605</v>
      </c>
      <c r="F421" s="1" t="s">
        <v>2604</v>
      </c>
      <c r="G421" s="1" t="s">
        <v>24</v>
      </c>
      <c r="H421" s="1" t="s">
        <v>2606</v>
      </c>
      <c r="I421" s="4" t="str">
        <f t="shared" si="20"/>
        <v>INVIO PROCEDURA ONLINE</v>
      </c>
      <c r="J421" s="1" t="s">
        <v>2603</v>
      </c>
    </row>
    <row r="422" spans="1:10" x14ac:dyDescent="0.25">
      <c r="A422" s="2">
        <v>45461</v>
      </c>
      <c r="B422" s="16" t="s">
        <v>1299</v>
      </c>
      <c r="C422" s="1" t="s">
        <v>30</v>
      </c>
      <c r="D422" s="1" t="str">
        <f t="shared" ref="D422:D442" si="21">E422&amp;" : "&amp;F422</f>
        <v>ASSA NOVARA : https://assa-appalti.maggiolicloud.it/PortaleAppalti/it/homepage.wp</v>
      </c>
      <c r="E422" s="1" t="s">
        <v>2151</v>
      </c>
      <c r="F422" s="1" t="s">
        <v>2149</v>
      </c>
      <c r="G422" s="1" t="s">
        <v>65</v>
      </c>
      <c r="H422" s="1" t="s">
        <v>2152</v>
      </c>
      <c r="I422" s="4" t="str">
        <f t="shared" si="20"/>
        <v>INVIO PROCEDURA ONLINE</v>
      </c>
      <c r="J422" s="1" t="s">
        <v>2150</v>
      </c>
    </row>
    <row r="423" spans="1:10" x14ac:dyDescent="0.25">
      <c r="A423" s="2">
        <v>45460</v>
      </c>
      <c r="B423" s="16" t="s">
        <v>1299</v>
      </c>
      <c r="C423" s="1" t="s">
        <v>30</v>
      </c>
      <c r="D423" s="1" t="str">
        <f t="shared" si="21"/>
        <v>BLIM BELLUNO : https://vivereacquaprocurement.bravosolution.com</v>
      </c>
      <c r="E423" s="1" t="s">
        <v>262</v>
      </c>
      <c r="F423" s="1" t="s">
        <v>324</v>
      </c>
      <c r="G423" s="1" t="s">
        <v>1112</v>
      </c>
      <c r="H423" s="1" t="s">
        <v>2126</v>
      </c>
      <c r="I423" s="4" t="str">
        <f t="shared" si="20"/>
        <v>INVIO PROCEDURA ONLINE</v>
      </c>
      <c r="J423" s="1" t="s">
        <v>2128</v>
      </c>
    </row>
    <row r="424" spans="1:10" x14ac:dyDescent="0.25">
      <c r="A424" s="2">
        <v>45378</v>
      </c>
      <c r="B424" s="16" t="s">
        <v>1299</v>
      </c>
      <c r="C424" s="1" t="s">
        <v>30</v>
      </c>
      <c r="D424" s="1" t="str">
        <f t="shared" si="21"/>
        <v>CATANIA RETE GAS : https://asec.acquistitelematici.it/</v>
      </c>
      <c r="E424" s="1" t="s">
        <v>1362</v>
      </c>
      <c r="F424" s="1" t="s">
        <v>345</v>
      </c>
      <c r="G424" s="1" t="s">
        <v>24</v>
      </c>
      <c r="H424" s="1" t="s">
        <v>1363</v>
      </c>
      <c r="I424" s="4" t="str">
        <f t="shared" si="20"/>
        <v>INVIO PROCEDURA ONLINE</v>
      </c>
      <c r="J424" s="1" t="s">
        <v>1797</v>
      </c>
    </row>
    <row r="425" spans="1:10" x14ac:dyDescent="0.25">
      <c r="A425" s="2">
        <v>45292</v>
      </c>
      <c r="B425" s="16" t="s">
        <v>1303</v>
      </c>
      <c r="C425" s="1" t="s">
        <v>30</v>
      </c>
      <c r="D425" s="1" t="str">
        <f t="shared" si="21"/>
        <v>GAS PLUS : https://www.gasplus.it/lavoracongp.html</v>
      </c>
      <c r="E425" s="1" t="s">
        <v>261</v>
      </c>
      <c r="F425" s="1" t="s">
        <v>388</v>
      </c>
      <c r="G425" s="1" t="s">
        <v>1118</v>
      </c>
      <c r="H425" s="1" t="s">
        <v>1118</v>
      </c>
      <c r="I425" s="4" t="str">
        <f t="shared" si="20"/>
        <v>INVIO PROCEDURA PEC</v>
      </c>
      <c r="J425" s="1"/>
    </row>
    <row r="426" spans="1:10" x14ac:dyDescent="0.25">
      <c r="A426" s="2">
        <v>45461</v>
      </c>
      <c r="B426" s="16" t="s">
        <v>1299</v>
      </c>
      <c r="C426" s="1" t="s">
        <v>30</v>
      </c>
      <c r="D426" s="1" t="str">
        <f t="shared" si="21"/>
        <v>GRUPPO ACOS : https://retisrl.acquistitelematici.it/</v>
      </c>
      <c r="E426" s="1" t="s">
        <v>2141</v>
      </c>
      <c r="F426" s="1" t="s">
        <v>349</v>
      </c>
      <c r="G426" s="1" t="s">
        <v>24</v>
      </c>
      <c r="H426" s="1" t="s">
        <v>2142</v>
      </c>
      <c r="I426" s="4" t="str">
        <f t="shared" si="20"/>
        <v>INVIO PROCEDURA ONLINE</v>
      </c>
      <c r="J426" s="1" t="s">
        <v>2134</v>
      </c>
    </row>
    <row r="427" spans="1:10" x14ac:dyDescent="0.25">
      <c r="A427" s="2"/>
      <c r="B427" s="16" t="s">
        <v>1323</v>
      </c>
      <c r="C427" s="1" t="s">
        <v>30</v>
      </c>
      <c r="D427" s="1" t="str">
        <f t="shared" si="21"/>
        <v>GRUPPO ASCOPIAVE : https://www.gruppoascopiave.it/generalità esecutori/</v>
      </c>
      <c r="E427" s="1" t="s">
        <v>263</v>
      </c>
      <c r="F427" s="1" t="s">
        <v>389</v>
      </c>
      <c r="G427" s="1" t="s">
        <v>1307</v>
      </c>
      <c r="H427" s="1" t="s">
        <v>2004</v>
      </c>
      <c r="I427" s="4" t="str">
        <f t="shared" si="20"/>
        <v>INVIO PROCEDURA ONLINE</v>
      </c>
      <c r="J427" s="1"/>
    </row>
    <row r="428" spans="1:10" x14ac:dyDescent="0.25">
      <c r="A428" s="2">
        <v>45461</v>
      </c>
      <c r="B428" s="16" t="s">
        <v>1299</v>
      </c>
      <c r="C428" s="1" t="s">
        <v>30</v>
      </c>
      <c r="D428" s="1" t="str">
        <f t="shared" si="21"/>
        <v>GRUPPO COGESER SPA : https://cogeser.acquistitelematici.it/</v>
      </c>
      <c r="E428" s="1" t="s">
        <v>2145</v>
      </c>
      <c r="F428" s="1" t="s">
        <v>350</v>
      </c>
      <c r="G428" s="1" t="s">
        <v>24</v>
      </c>
      <c r="H428" s="1" t="s">
        <v>2143</v>
      </c>
      <c r="I428" s="4" t="str">
        <f t="shared" si="20"/>
        <v>INVIO PROCEDURA ONLINE</v>
      </c>
      <c r="J428" s="1" t="s">
        <v>2146</v>
      </c>
    </row>
    <row r="429" spans="1:10" x14ac:dyDescent="0.25">
      <c r="A429" s="2">
        <v>45292</v>
      </c>
      <c r="B429" s="16" t="s">
        <v>1303</v>
      </c>
      <c r="C429" s="5" t="s">
        <v>30</v>
      </c>
      <c r="D429" s="1" t="str">
        <f t="shared" si="21"/>
        <v>LENERGIE : https://lenergie.com/areafornitori/fornitori-beni-servizi/</v>
      </c>
      <c r="E429" s="1" t="s">
        <v>260</v>
      </c>
      <c r="F429" s="1" t="s">
        <v>387</v>
      </c>
      <c r="G429" s="1" t="s">
        <v>1118</v>
      </c>
      <c r="H429" s="1" t="s">
        <v>1118</v>
      </c>
      <c r="I429" s="4" t="str">
        <f t="shared" si="20"/>
        <v>INVIO PROCEDURA PEC</v>
      </c>
      <c r="J429" s="5" t="s">
        <v>33</v>
      </c>
    </row>
    <row r="430" spans="1:10" x14ac:dyDescent="0.25">
      <c r="A430" s="2">
        <v>45461</v>
      </c>
      <c r="B430" s="16" t="s">
        <v>1299</v>
      </c>
      <c r="C430" s="1" t="s">
        <v>30</v>
      </c>
      <c r="D430" s="1" t="str">
        <f t="shared" si="21"/>
        <v>NED RETI DISTRIBUZIONE GAS SRL : https://net-ned.acquistitelematici.it/</v>
      </c>
      <c r="E430" s="1" t="s">
        <v>2137</v>
      </c>
      <c r="F430" s="1" t="s">
        <v>2136</v>
      </c>
      <c r="G430" s="1" t="s">
        <v>24</v>
      </c>
      <c r="H430" s="1" t="s">
        <v>2139</v>
      </c>
      <c r="I430" s="4" t="str">
        <f t="shared" si="20"/>
        <v>INVIO PROCEDURA ONLINE</v>
      </c>
      <c r="J430" s="1" t="s">
        <v>2140</v>
      </c>
    </row>
    <row r="431" spans="1:10" x14ac:dyDescent="0.25">
      <c r="A431" s="2">
        <v>45461</v>
      </c>
      <c r="B431" s="16" t="s">
        <v>1299</v>
      </c>
      <c r="C431" s="1" t="s">
        <v>30</v>
      </c>
      <c r="D431" s="1" t="str">
        <f t="shared" si="21"/>
        <v>NUOVENERGIE TELERISCALDAMENTO SRL : https://net-ned.acquistitelematici.it/</v>
      </c>
      <c r="E431" s="1" t="s">
        <v>2138</v>
      </c>
      <c r="F431" s="1" t="s">
        <v>2136</v>
      </c>
      <c r="G431" s="1" t="s">
        <v>24</v>
      </c>
      <c r="H431" s="1" t="s">
        <v>2139</v>
      </c>
      <c r="I431" s="4" t="str">
        <f t="shared" si="20"/>
        <v>INVIO PROCEDURA ONLINE</v>
      </c>
      <c r="J431" s="1" t="s">
        <v>2140</v>
      </c>
    </row>
    <row r="432" spans="1:10" x14ac:dyDescent="0.25">
      <c r="A432" s="2"/>
      <c r="B432" s="16" t="s">
        <v>2072</v>
      </c>
      <c r="C432" s="1" t="s">
        <v>30</v>
      </c>
      <c r="D432" s="1" t="str">
        <f t="shared" si="21"/>
        <v>PIA OPERA : https://www.piaoperaciccarelli.org/albo-fornitori</v>
      </c>
      <c r="E432" s="1" t="s">
        <v>266</v>
      </c>
      <c r="F432" s="1" t="s">
        <v>2144</v>
      </c>
      <c r="G432" s="1" t="s">
        <v>1327</v>
      </c>
      <c r="H432" s="1" t="s">
        <v>1327</v>
      </c>
      <c r="I432" s="4" t="str">
        <f t="shared" si="20"/>
        <v>INVIO FORMAT ONLINE</v>
      </c>
      <c r="J432" s="1"/>
    </row>
    <row r="433" spans="1:10" x14ac:dyDescent="0.25">
      <c r="A433" s="2">
        <v>45460</v>
      </c>
      <c r="B433" s="16" t="s">
        <v>1299</v>
      </c>
      <c r="C433" s="1" t="s">
        <v>30</v>
      </c>
      <c r="D433" s="1" t="str">
        <f t="shared" si="21"/>
        <v>RETE GAS BARI : https://retegasbari.acquistitelematici.it/</v>
      </c>
      <c r="E433" s="1" t="s">
        <v>254</v>
      </c>
      <c r="F433" s="1" t="s">
        <v>343</v>
      </c>
      <c r="G433" s="1" t="s">
        <v>24</v>
      </c>
      <c r="H433" s="1" t="s">
        <v>2121</v>
      </c>
      <c r="I433" s="4" t="str">
        <f t="shared" si="20"/>
        <v>INVIO PROCEDURA ONLINE</v>
      </c>
      <c r="J433" s="1" t="s">
        <v>2122</v>
      </c>
    </row>
    <row r="434" spans="1:10" x14ac:dyDescent="0.25">
      <c r="A434" s="2">
        <v>45292</v>
      </c>
      <c r="B434" s="16" t="s">
        <v>1303</v>
      </c>
      <c r="C434" s="1" t="s">
        <v>30</v>
      </c>
      <c r="D434" s="1" t="str">
        <f t="shared" si="21"/>
        <v>SADORIRETI : https://www.sadorireti.it</v>
      </c>
      <c r="E434" s="1" t="s">
        <v>258</v>
      </c>
      <c r="F434" s="1" t="s">
        <v>347</v>
      </c>
      <c r="G434" s="1" t="s">
        <v>1118</v>
      </c>
      <c r="H434" s="1" t="s">
        <v>1118</v>
      </c>
      <c r="I434" s="4" t="str">
        <f t="shared" si="20"/>
        <v>INVIO PROCEDURA PEC</v>
      </c>
      <c r="J434" s="1"/>
    </row>
    <row r="435" spans="1:10" x14ac:dyDescent="0.25">
      <c r="A435" s="2">
        <v>45292</v>
      </c>
      <c r="B435" s="16" t="s">
        <v>1303</v>
      </c>
      <c r="C435" s="1" t="s">
        <v>30</v>
      </c>
      <c r="D435" s="1" t="str">
        <f t="shared" si="21"/>
        <v>SEAB BOLZANO BOLZEN : https://seab.bz.it/it/fornitori</v>
      </c>
      <c r="E435" s="1" t="s">
        <v>264</v>
      </c>
      <c r="F435" s="1" t="s">
        <v>390</v>
      </c>
      <c r="G435" s="1" t="s">
        <v>1118</v>
      </c>
      <c r="H435" s="1" t="s">
        <v>1118</v>
      </c>
      <c r="I435" s="4" t="str">
        <f t="shared" si="20"/>
        <v>INVIO PROCEDURA PEC</v>
      </c>
      <c r="J435" s="1"/>
    </row>
    <row r="436" spans="1:10" x14ac:dyDescent="0.25">
      <c r="A436" s="2">
        <v>45470</v>
      </c>
      <c r="B436" s="16" t="s">
        <v>1298</v>
      </c>
      <c r="C436" s="1" t="s">
        <v>30</v>
      </c>
      <c r="D436" s="1" t="str">
        <f t="shared" si="21"/>
        <v>SNAM : https://supplier.snam.it/</v>
      </c>
      <c r="E436" s="1" t="s">
        <v>265</v>
      </c>
      <c r="F436" s="1" t="s">
        <v>348</v>
      </c>
      <c r="G436" s="1" t="s">
        <v>1112</v>
      </c>
      <c r="H436" s="1" t="s">
        <v>2345</v>
      </c>
      <c r="I436" s="4" t="str">
        <f t="shared" si="20"/>
        <v>INVIO PROCEDURA ONLINE</v>
      </c>
      <c r="J436" s="1" t="s">
        <v>2381</v>
      </c>
    </row>
    <row r="437" spans="1:10" x14ac:dyDescent="0.25">
      <c r="A437" s="2">
        <v>45461</v>
      </c>
      <c r="B437" s="16" t="s">
        <v>1294</v>
      </c>
      <c r="C437" s="1" t="s">
        <v>30</v>
      </c>
      <c r="D437" s="1" t="str">
        <f t="shared" si="21"/>
        <v>SOCIETÀ GASDOTTI ITALIA S.P.A. : https://gasdottitalia.acquistitelematici.it/</v>
      </c>
      <c r="E437" s="1" t="s">
        <v>2154</v>
      </c>
      <c r="F437" s="1" t="s">
        <v>2153</v>
      </c>
      <c r="G437" s="1" t="s">
        <v>24</v>
      </c>
      <c r="H437" s="1" t="s">
        <v>2155</v>
      </c>
      <c r="I437" s="4" t="str">
        <f t="shared" si="20"/>
        <v>INVIO PROCEDURA ONLINE</v>
      </c>
      <c r="J437" s="1" t="s">
        <v>2156</v>
      </c>
    </row>
    <row r="438" spans="1:10" x14ac:dyDescent="0.25">
      <c r="A438" s="2">
        <v>45461</v>
      </c>
      <c r="B438" s="16" t="s">
        <v>1299</v>
      </c>
      <c r="C438" s="1" t="s">
        <v>30</v>
      </c>
      <c r="D438" s="1" t="str">
        <f t="shared" si="21"/>
        <v>SOELIA SPA : https://grupposoelia.acquistitelematici.it/</v>
      </c>
      <c r="E438" s="1" t="s">
        <v>2132</v>
      </c>
      <c r="F438" s="1" t="s">
        <v>2135</v>
      </c>
      <c r="G438" s="1" t="s">
        <v>24</v>
      </c>
      <c r="H438" s="1" t="s">
        <v>2133</v>
      </c>
      <c r="I438" s="4" t="str">
        <f t="shared" si="20"/>
        <v>INVIO PROCEDURA ONLINE</v>
      </c>
      <c r="J438" s="1" t="s">
        <v>2134</v>
      </c>
    </row>
    <row r="439" spans="1:10" x14ac:dyDescent="0.25">
      <c r="A439" s="2">
        <v>45460</v>
      </c>
      <c r="B439" s="16" t="s">
        <v>1299</v>
      </c>
      <c r="C439" s="1" t="s">
        <v>30</v>
      </c>
      <c r="D439" s="1" t="str">
        <f t="shared" si="21"/>
        <v>TERNIRETI : https://app.albofornitori.it/alboeproc/albo_ternireti</v>
      </c>
      <c r="E439" s="1" t="s">
        <v>257</v>
      </c>
      <c r="F439" s="1" t="s">
        <v>2124</v>
      </c>
      <c r="G439" s="1" t="s">
        <v>24</v>
      </c>
      <c r="H439" s="1" t="s">
        <v>2125</v>
      </c>
      <c r="I439" s="4" t="str">
        <f t="shared" si="20"/>
        <v>INVIO PROCEDURA ONLINE</v>
      </c>
      <c r="J439" s="1" t="s">
        <v>2473</v>
      </c>
    </row>
    <row r="440" spans="1:10" x14ac:dyDescent="0.25">
      <c r="A440" s="2">
        <v>45454</v>
      </c>
      <c r="B440" s="16" t="s">
        <v>1327</v>
      </c>
      <c r="C440" s="1" t="s">
        <v>30</v>
      </c>
      <c r="D440" s="1" t="str">
        <f t="shared" si="21"/>
        <v>UNIRELAB : https://unirelab.traspare.com/</v>
      </c>
      <c r="E440" s="1" t="s">
        <v>270</v>
      </c>
      <c r="F440" s="1" t="s">
        <v>2090</v>
      </c>
      <c r="G440" s="1" t="s">
        <v>24</v>
      </c>
      <c r="H440" s="1" t="s">
        <v>2091</v>
      </c>
      <c r="I440" s="4" t="str">
        <f t="shared" si="20"/>
        <v>INVIO PROCEDURA ONLINE</v>
      </c>
      <c r="J440" s="1" t="s">
        <v>2092</v>
      </c>
    </row>
    <row r="441" spans="1:10" x14ac:dyDescent="0.25">
      <c r="A441" s="2">
        <v>45369</v>
      </c>
      <c r="B441" s="16" t="s">
        <v>1323</v>
      </c>
      <c r="C441" s="1" t="s">
        <v>19</v>
      </c>
      <c r="D441" s="1" t="str">
        <f t="shared" si="21"/>
        <v>A2A : https://portalefornitori.a2a.eu/Login.aspx</v>
      </c>
      <c r="E441" s="1" t="s">
        <v>1151</v>
      </c>
      <c r="F441" s="1" t="s">
        <v>1153</v>
      </c>
      <c r="G441" s="1" t="s">
        <v>24</v>
      </c>
      <c r="H441" s="1" t="s">
        <v>1154</v>
      </c>
      <c r="I441" s="4" t="str">
        <f t="shared" si="20"/>
        <v>INVIO PROCEDURA ONLINE</v>
      </c>
      <c r="J441" s="1" t="s">
        <v>1155</v>
      </c>
    </row>
    <row r="442" spans="1:10" x14ac:dyDescent="0.25">
      <c r="A442" s="2">
        <v>45421</v>
      </c>
      <c r="B442" s="16" t="s">
        <v>1308</v>
      </c>
      <c r="C442" s="1" t="s">
        <v>19</v>
      </c>
      <c r="D442" s="1" t="str">
        <f t="shared" si="21"/>
        <v>A2A - ECOVADIS : https://portal.ecovadis-survey.com/lite/#/</v>
      </c>
      <c r="E442" s="1" t="s">
        <v>1811</v>
      </c>
      <c r="F442" s="1" t="s">
        <v>1813</v>
      </c>
      <c r="G442" s="1" t="s">
        <v>24</v>
      </c>
      <c r="H442" s="1" t="s">
        <v>1812</v>
      </c>
      <c r="I442" s="4" t="str">
        <f t="shared" si="20"/>
        <v>INVIO PROCEDURA ONLINE</v>
      </c>
      <c r="J442" s="1" t="s">
        <v>1814</v>
      </c>
    </row>
    <row r="443" spans="1:10" x14ac:dyDescent="0.25">
      <c r="A443" s="2">
        <v>45490</v>
      </c>
      <c r="B443" s="16" t="s">
        <v>1299</v>
      </c>
      <c r="C443" s="1" t="s">
        <v>19</v>
      </c>
      <c r="D443" s="1"/>
      <c r="E443" s="1" t="s">
        <v>2506</v>
      </c>
      <c r="F443" s="1" t="s">
        <v>2510</v>
      </c>
      <c r="G443" s="3" t="s">
        <v>24</v>
      </c>
      <c r="H443" s="1" t="s">
        <v>2507</v>
      </c>
      <c r="I443" s="4" t="str">
        <f t="shared" si="20"/>
        <v>INVIO PROCEDURA ONLINE</v>
      </c>
      <c r="J443" s="1" t="s">
        <v>2512</v>
      </c>
    </row>
    <row r="444" spans="1:10" x14ac:dyDescent="0.25">
      <c r="A444" s="2">
        <v>45462</v>
      </c>
      <c r="B444" s="16" t="s">
        <v>1299</v>
      </c>
      <c r="C444" s="1" t="s">
        <v>19</v>
      </c>
      <c r="D444" s="1" t="str">
        <f>E444&amp;" : "&amp;F444</f>
        <v>ACDA - AZIENDA CUNEESE DELL'ACQUA SPA : https://portaleappalti.acda.it</v>
      </c>
      <c r="E444" s="1" t="s">
        <v>2310</v>
      </c>
      <c r="F444" s="1" t="s">
        <v>334</v>
      </c>
      <c r="G444" s="1" t="s">
        <v>1112</v>
      </c>
      <c r="H444" s="1" t="s">
        <v>2311</v>
      </c>
      <c r="I444" s="4" t="str">
        <f t="shared" si="20"/>
        <v>INVIO PROCEDURA ONLINE</v>
      </c>
      <c r="J444" s="1" t="s">
        <v>2307</v>
      </c>
    </row>
    <row r="445" spans="1:10" x14ac:dyDescent="0.25">
      <c r="A445" s="2">
        <v>45371</v>
      </c>
      <c r="B445" s="16" t="s">
        <v>1294</v>
      </c>
      <c r="C445" s="1" t="s">
        <v>19</v>
      </c>
      <c r="D445" s="1" t="str">
        <f>E445&amp;" : "&amp;F445</f>
        <v>ACQUA NOVARA VCO : https://app.albofornitori.it/alboeproc/albo_acquanovara?idProcedura=960</v>
      </c>
      <c r="E445" s="1" t="s">
        <v>222</v>
      </c>
      <c r="F445" s="1" t="s">
        <v>1283</v>
      </c>
      <c r="G445" s="1" t="s">
        <v>24</v>
      </c>
      <c r="H445" s="1" t="s">
        <v>1403</v>
      </c>
      <c r="I445" s="4" t="str">
        <f t="shared" si="20"/>
        <v>INVIO PROCEDURA ONLINE</v>
      </c>
      <c r="J445" s="1" t="s">
        <v>1827</v>
      </c>
    </row>
    <row r="446" spans="1:10" x14ac:dyDescent="0.25">
      <c r="A446" s="2">
        <v>45371</v>
      </c>
      <c r="B446" s="16" t="s">
        <v>1299</v>
      </c>
      <c r="C446" s="1" t="s">
        <v>19</v>
      </c>
      <c r="D446" s="1" t="str">
        <f>E446&amp;" : "&amp;F446</f>
        <v>ACQUE BRESCIANE : https://acquebresciane.acquistitelematici.it</v>
      </c>
      <c r="E446" s="1" t="s">
        <v>218</v>
      </c>
      <c r="F446" s="1" t="s">
        <v>326</v>
      </c>
      <c r="G446" s="1" t="s">
        <v>24</v>
      </c>
      <c r="H446" s="1" t="s">
        <v>1243</v>
      </c>
      <c r="I446" s="4" t="str">
        <f t="shared" si="20"/>
        <v>INVIO PROCEDURA ONLINE</v>
      </c>
      <c r="J446" s="1" t="s">
        <v>1815</v>
      </c>
    </row>
    <row r="447" spans="1:10" x14ac:dyDescent="0.25">
      <c r="A447" s="2">
        <v>45491</v>
      </c>
      <c r="B447" s="16" t="s">
        <v>1294</v>
      </c>
      <c r="C447" s="1" t="s">
        <v>19</v>
      </c>
      <c r="D447" s="1"/>
      <c r="E447" s="1" t="s">
        <v>2508</v>
      </c>
      <c r="F447" s="1" t="s">
        <v>2509</v>
      </c>
      <c r="G447" s="1" t="s">
        <v>24</v>
      </c>
      <c r="H447" s="1" t="s">
        <v>2511</v>
      </c>
      <c r="I447" s="4" t="str">
        <f t="shared" si="20"/>
        <v>INVIO PROCEDURA ONLINE</v>
      </c>
      <c r="J447" s="1" t="s">
        <v>2515</v>
      </c>
    </row>
    <row r="448" spans="1:10" x14ac:dyDescent="0.25">
      <c r="A448" s="2">
        <v>45463</v>
      </c>
      <c r="B448" s="16" t="s">
        <v>1299</v>
      </c>
      <c r="C448" s="1" t="s">
        <v>19</v>
      </c>
      <c r="D448" s="1" t="str">
        <f t="shared" ref="D448:D455" si="22">E448&amp;" : "&amp;F448</f>
        <v>ACQUE RISORGIVE : https://acquerisorgive-appalti.maggolicloud.it/</v>
      </c>
      <c r="E448" s="1" t="s">
        <v>239</v>
      </c>
      <c r="F448" s="1" t="s">
        <v>383</v>
      </c>
      <c r="G448" s="1" t="s">
        <v>36</v>
      </c>
      <c r="H448" s="1" t="s">
        <v>2321</v>
      </c>
      <c r="I448" s="4" t="str">
        <f t="shared" si="20"/>
        <v>INVIO PROCEDURA ONLINE</v>
      </c>
      <c r="J448" s="1" t="s">
        <v>2322</v>
      </c>
    </row>
    <row r="449" spans="1:10" x14ac:dyDescent="0.25">
      <c r="A449" s="2">
        <v>45462</v>
      </c>
      <c r="B449" s="16" t="s">
        <v>1299</v>
      </c>
      <c r="C449" s="1" t="s">
        <v>19</v>
      </c>
      <c r="D449" s="1" t="str">
        <f t="shared" si="22"/>
        <v>ACQUE VERONESI SCARL : https://acqueveronesi.bravosolution.com/</v>
      </c>
      <c r="E449" s="1" t="s">
        <v>2171</v>
      </c>
      <c r="F449" s="1" t="s">
        <v>328</v>
      </c>
      <c r="G449" s="1" t="s">
        <v>1307</v>
      </c>
      <c r="H449" s="1" t="s">
        <v>2173</v>
      </c>
      <c r="I449" s="4" t="str">
        <f t="shared" si="20"/>
        <v>INVIO PROCEDURA ONLINE</v>
      </c>
      <c r="J449" s="1" t="s">
        <v>2176</v>
      </c>
    </row>
    <row r="450" spans="1:10" x14ac:dyDescent="0.25">
      <c r="A450" s="2">
        <v>45261</v>
      </c>
      <c r="B450" s="16" t="s">
        <v>1303</v>
      </c>
      <c r="C450" s="1" t="s">
        <v>19</v>
      </c>
      <c r="D450" s="1" t="str">
        <f t="shared" si="22"/>
        <v>ACQUEDOTTI SCPA : https://www.acquedottiscpa.com/amm-trasparente/iscrizione albo</v>
      </c>
      <c r="E450" s="1" t="s">
        <v>221</v>
      </c>
      <c r="F450" s="1" t="s">
        <v>381</v>
      </c>
      <c r="G450" s="1" t="s">
        <v>1118</v>
      </c>
      <c r="H450" s="1" t="s">
        <v>1118</v>
      </c>
      <c r="I450" s="4" t="str">
        <f t="shared" si="20"/>
        <v>INVIO PROCEDURA PEC</v>
      </c>
      <c r="J450" s="1"/>
    </row>
    <row r="451" spans="1:10" x14ac:dyDescent="0.25">
      <c r="A451" s="2">
        <v>45462</v>
      </c>
      <c r="B451" s="16" t="s">
        <v>1299</v>
      </c>
      <c r="C451" s="1" t="s">
        <v>19</v>
      </c>
      <c r="D451" s="1" t="str">
        <f t="shared" si="22"/>
        <v>ACQUEDOTTO PUGLIESE : https://appalti.aqp.it</v>
      </c>
      <c r="E451" s="1" t="s">
        <v>227</v>
      </c>
      <c r="F451" s="1" t="s">
        <v>332</v>
      </c>
      <c r="G451" s="1" t="s">
        <v>65</v>
      </c>
      <c r="H451" s="1" t="s">
        <v>2308</v>
      </c>
      <c r="I451" s="4" t="str">
        <f t="shared" si="20"/>
        <v>INVIO PROCEDURA ONLINE</v>
      </c>
      <c r="J451" s="1" t="s">
        <v>2309</v>
      </c>
    </row>
    <row r="452" spans="1:10" x14ac:dyDescent="0.25">
      <c r="A452" s="2">
        <v>45462</v>
      </c>
      <c r="B452" s="16" t="s">
        <v>1299</v>
      </c>
      <c r="C452" s="1" t="s">
        <v>19</v>
      </c>
      <c r="D452" s="1" t="str">
        <f t="shared" si="22"/>
        <v>ALPI ACQUE : https://alpiacque-appalti.maggiolicloud.it/PortaleAppalti/it/homepage.wp</v>
      </c>
      <c r="E452" s="1" t="s">
        <v>223</v>
      </c>
      <c r="F452" s="1" t="s">
        <v>2172</v>
      </c>
      <c r="G452" s="1" t="s">
        <v>1682</v>
      </c>
      <c r="H452" s="1" t="s">
        <v>1682</v>
      </c>
      <c r="I452" s="4" t="str">
        <f t="shared" si="20"/>
        <v>INVIO PROCEDURA ONLINE</v>
      </c>
      <c r="J452" s="1" t="s">
        <v>2174</v>
      </c>
    </row>
    <row r="453" spans="1:10" x14ac:dyDescent="0.25">
      <c r="A453" s="2">
        <v>45371</v>
      </c>
      <c r="B453" s="16" t="s">
        <v>1323</v>
      </c>
      <c r="C453" s="1" t="s">
        <v>19</v>
      </c>
      <c r="D453" s="1" t="str">
        <f t="shared" si="22"/>
        <v>AM CASALE : https://amcasale-appalti.maggiolicloud.it/PortaleAppalti/it/ppgare_auth.wp</v>
      </c>
      <c r="E453" s="1" t="s">
        <v>1253</v>
      </c>
      <c r="F453" s="1" t="s">
        <v>1254</v>
      </c>
      <c r="G453" s="1" t="s">
        <v>36</v>
      </c>
      <c r="H453" s="1" t="s">
        <v>1264</v>
      </c>
      <c r="I453" s="4" t="str">
        <f t="shared" si="20"/>
        <v>INVIO PROCEDURA ONLINE</v>
      </c>
      <c r="J453" s="1" t="s">
        <v>1265</v>
      </c>
    </row>
    <row r="454" spans="1:10" x14ac:dyDescent="0.25">
      <c r="A454" s="2">
        <v>45478</v>
      </c>
      <c r="B454" s="16" t="s">
        <v>1427</v>
      </c>
      <c r="C454" s="1" t="s">
        <v>19</v>
      </c>
      <c r="D454" s="1" t="str">
        <f t="shared" si="22"/>
        <v>AMAP SPA  : https://gare.amapspa.it</v>
      </c>
      <c r="E454" s="1" t="s">
        <v>228</v>
      </c>
      <c r="F454" s="1" t="s">
        <v>333</v>
      </c>
      <c r="G454" s="1" t="s">
        <v>1327</v>
      </c>
      <c r="H454" s="1" t="s">
        <v>1327</v>
      </c>
      <c r="I454" s="4" t="str">
        <f t="shared" si="20"/>
        <v>INVIO FORMAT ONLINE</v>
      </c>
      <c r="J454" s="1" t="s">
        <v>2366</v>
      </c>
    </row>
    <row r="455" spans="1:10" x14ac:dyDescent="0.25">
      <c r="A455" s="2">
        <v>45377</v>
      </c>
      <c r="B455" s="16" t="s">
        <v>1299</v>
      </c>
      <c r="C455" s="1" t="s">
        <v>19</v>
      </c>
      <c r="D455" s="1" t="str">
        <f t="shared" si="22"/>
        <v>AMIA : https://amiavr.bravosolution.com/web/login.html</v>
      </c>
      <c r="E455" s="1" t="s">
        <v>240</v>
      </c>
      <c r="F455" s="3" t="s">
        <v>1285</v>
      </c>
      <c r="G455" s="3" t="s">
        <v>1112</v>
      </c>
      <c r="H455" s="3" t="s">
        <v>2010</v>
      </c>
      <c r="I455" s="4" t="str">
        <f t="shared" si="20"/>
        <v>INVIO PROCEDURA ONLINE</v>
      </c>
      <c r="J455" s="1"/>
    </row>
    <row r="456" spans="1:10" x14ac:dyDescent="0.25">
      <c r="A456" s="2">
        <v>45496</v>
      </c>
      <c r="B456" s="16" t="s">
        <v>1299</v>
      </c>
      <c r="C456" s="1" t="s">
        <v>19</v>
      </c>
      <c r="D456" s="1"/>
      <c r="E456" s="1" t="s">
        <v>2567</v>
      </c>
      <c r="F456" s="1" t="s">
        <v>2568</v>
      </c>
      <c r="G456" s="1" t="s">
        <v>24</v>
      </c>
      <c r="H456" s="1" t="s">
        <v>2569</v>
      </c>
      <c r="I456" s="4" t="str">
        <f t="shared" si="20"/>
        <v>INVIO PROCEDURA ONLINE</v>
      </c>
      <c r="J456" s="1" t="s">
        <v>2570</v>
      </c>
    </row>
    <row r="457" spans="1:10" x14ac:dyDescent="0.25">
      <c r="A457" s="2">
        <v>45369</v>
      </c>
      <c r="B457" s="16" t="s">
        <v>1293</v>
      </c>
      <c r="C457" s="1" t="s">
        <v>19</v>
      </c>
      <c r="D457" s="1" t="str">
        <f>E457&amp;" : "&amp;F457</f>
        <v>ASM PAVIA : https://asmpavia.tuttogare.it/index.php</v>
      </c>
      <c r="E457" s="1" t="s">
        <v>249</v>
      </c>
      <c r="F457" s="1" t="s">
        <v>1338</v>
      </c>
      <c r="G457" s="1" t="s">
        <v>24</v>
      </c>
      <c r="H457" s="1" t="s">
        <v>1830</v>
      </c>
      <c r="I457" s="4" t="str">
        <f t="shared" si="20"/>
        <v>INVIO PROCEDURA ONLINE</v>
      </c>
      <c r="J457" s="1" t="s">
        <v>1169</v>
      </c>
    </row>
    <row r="458" spans="1:10" x14ac:dyDescent="0.25">
      <c r="A458" s="2">
        <v>45497</v>
      </c>
      <c r="B458" s="16" t="s">
        <v>1299</v>
      </c>
      <c r="C458" s="1" t="s">
        <v>19</v>
      </c>
      <c r="D458" s="1"/>
      <c r="E458" s="1" t="s">
        <v>2592</v>
      </c>
      <c r="F458" s="1" t="s">
        <v>2593</v>
      </c>
      <c r="G458" s="1" t="s">
        <v>24</v>
      </c>
      <c r="H458" s="1" t="s">
        <v>2597</v>
      </c>
      <c r="I458" s="4" t="str">
        <f t="shared" si="20"/>
        <v>INVIO PROCEDURA ONLINE</v>
      </c>
      <c r="J458" s="1" t="s">
        <v>2586</v>
      </c>
    </row>
    <row r="459" spans="1:10" x14ac:dyDescent="0.25">
      <c r="A459" s="2">
        <v>45372</v>
      </c>
      <c r="B459" s="16" t="s">
        <v>1299</v>
      </c>
      <c r="C459" s="1" t="s">
        <v>19</v>
      </c>
      <c r="D459" s="1" t="str">
        <f t="shared" ref="D459:D522" si="23">E459&amp;" : "&amp;F459</f>
        <v>ASM VOGHERA : https://appalti.asmvoghera.it/</v>
      </c>
      <c r="E459" s="1" t="s">
        <v>246</v>
      </c>
      <c r="F459" s="1" t="s">
        <v>340</v>
      </c>
      <c r="G459" s="1" t="s">
        <v>1112</v>
      </c>
      <c r="H459" s="1" t="s">
        <v>1287</v>
      </c>
      <c r="I459" s="4" t="str">
        <f t="shared" si="20"/>
        <v>INVIO PROCEDURA ONLINE</v>
      </c>
      <c r="J459" s="1" t="s">
        <v>1288</v>
      </c>
    </row>
    <row r="460" spans="1:10" x14ac:dyDescent="0.25">
      <c r="A460" s="2">
        <v>45356</v>
      </c>
      <c r="B460" s="16" t="s">
        <v>1299</v>
      </c>
      <c r="C460" s="1" t="s">
        <v>19</v>
      </c>
      <c r="D460" s="1" t="str">
        <f t="shared" si="23"/>
        <v>BRIAZA ACQUE : https://app.albofornitori.it/alboeproc/albo_brianzacque</v>
      </c>
      <c r="E460" s="1" t="s">
        <v>2410</v>
      </c>
      <c r="F460" s="1" t="s">
        <v>103</v>
      </c>
      <c r="G460" s="1" t="s">
        <v>24</v>
      </c>
      <c r="H460" s="1" t="s">
        <v>102</v>
      </c>
      <c r="I460" s="4" t="str">
        <f t="shared" si="20"/>
        <v>INVIO PROCEDURA ONLINE</v>
      </c>
      <c r="J460" s="1" t="s">
        <v>1797</v>
      </c>
    </row>
    <row r="461" spans="1:10" x14ac:dyDescent="0.25">
      <c r="A461" s="2">
        <v>45436</v>
      </c>
      <c r="B461" s="16" t="s">
        <v>1293</v>
      </c>
      <c r="C461" s="1" t="s">
        <v>19</v>
      </c>
      <c r="D461" s="1" t="str">
        <f t="shared" si="23"/>
        <v>CADF : https://approvvigionamenti.cadf.it/</v>
      </c>
      <c r="E461" s="1" t="s">
        <v>238</v>
      </c>
      <c r="F461" s="1" t="s">
        <v>337</v>
      </c>
      <c r="G461" s="1" t="s">
        <v>1307</v>
      </c>
      <c r="H461" s="1" t="s">
        <v>2009</v>
      </c>
      <c r="I461" s="4" t="str">
        <f t="shared" si="20"/>
        <v>INVIO PROCEDURA ONLINE</v>
      </c>
      <c r="J461" s="1" t="s">
        <v>1988</v>
      </c>
    </row>
    <row r="462" spans="1:10" x14ac:dyDescent="0.25">
      <c r="A462" s="2">
        <v>45356</v>
      </c>
      <c r="B462" s="16" t="s">
        <v>1299</v>
      </c>
      <c r="C462" s="1" t="s">
        <v>19</v>
      </c>
      <c r="D462" s="1" t="str">
        <f t="shared" si="23"/>
        <v>CAFC - Acque del Friuli : https://app.albofornitori.it/alboeproc/albo_cafc</v>
      </c>
      <c r="E462" s="1" t="s">
        <v>2518</v>
      </c>
      <c r="F462" s="1" t="s">
        <v>1826</v>
      </c>
      <c r="G462" s="1" t="s">
        <v>24</v>
      </c>
      <c r="H462" s="1" t="s">
        <v>2516</v>
      </c>
      <c r="I462" s="4" t="str">
        <f t="shared" si="20"/>
        <v>INVIO PROCEDURA ONLINE</v>
      </c>
      <c r="J462" s="1" t="s">
        <v>2517</v>
      </c>
    </row>
    <row r="463" spans="1:10" x14ac:dyDescent="0.25">
      <c r="A463" s="2">
        <v>45436</v>
      </c>
      <c r="B463" s="16" t="s">
        <v>1299</v>
      </c>
      <c r="C463" s="1" t="s">
        <v>19</v>
      </c>
      <c r="D463" s="1" t="str">
        <f t="shared" si="23"/>
        <v>CALTACQUA : https://caltaqua.acquistitelematici.it/</v>
      </c>
      <c r="E463" s="1" t="s">
        <v>232</v>
      </c>
      <c r="F463" s="1" t="s">
        <v>1986</v>
      </c>
      <c r="G463" s="1" t="s">
        <v>24</v>
      </c>
      <c r="H463" s="1" t="s">
        <v>1987</v>
      </c>
      <c r="I463" s="4" t="str">
        <f t="shared" si="20"/>
        <v>INVIO PROCEDURA ONLINE</v>
      </c>
      <c r="J463" s="1" t="s">
        <v>1960</v>
      </c>
    </row>
    <row r="464" spans="1:10" x14ac:dyDescent="0.25">
      <c r="A464" s="2">
        <v>45371</v>
      </c>
      <c r="B464" s="16" t="s">
        <v>1323</v>
      </c>
      <c r="C464" s="1" t="s">
        <v>19</v>
      </c>
      <c r="D464" s="1" t="str">
        <f t="shared" si="23"/>
        <v>CAP HOLDING : https://acquisti.gruppocap.it/web/default.shtml?_ncp=1710940258558.1699179-1</v>
      </c>
      <c r="E464" s="1" t="s">
        <v>250</v>
      </c>
      <c r="F464" s="1" t="s">
        <v>1263</v>
      </c>
      <c r="G464" s="1" t="s">
        <v>1262</v>
      </c>
      <c r="H464" s="1" t="s">
        <v>1261</v>
      </c>
      <c r="I464" s="4" t="str">
        <f t="shared" si="20"/>
        <v>INVIO PROCEDURA ONLINE</v>
      </c>
      <c r="J464" s="1"/>
    </row>
    <row r="465" spans="1:10" x14ac:dyDescent="0.25">
      <c r="A465" s="2">
        <v>45436</v>
      </c>
      <c r="B465" s="16" t="s">
        <v>1308</v>
      </c>
      <c r="C465" s="1" t="s">
        <v>19</v>
      </c>
      <c r="D465" s="1" t="str">
        <f t="shared" si="23"/>
        <v>CIIP - Cicli Integrati Impianti Primari : https://albo-gare.ciip.it</v>
      </c>
      <c r="E465" s="1" t="s">
        <v>2514</v>
      </c>
      <c r="F465" s="1" t="s">
        <v>385</v>
      </c>
      <c r="G465" s="1" t="s">
        <v>24</v>
      </c>
      <c r="H465" s="1" t="s">
        <v>2351</v>
      </c>
      <c r="I465" s="4" t="str">
        <f t="shared" si="20"/>
        <v>INVIO PROCEDURA ONLINE</v>
      </c>
      <c r="J465" s="1" t="s">
        <v>2482</v>
      </c>
    </row>
    <row r="466" spans="1:10" x14ac:dyDescent="0.25">
      <c r="A466" s="2">
        <v>45369</v>
      </c>
      <c r="B466" s="16" t="s">
        <v>1299</v>
      </c>
      <c r="C466" s="1" t="s">
        <v>19</v>
      </c>
      <c r="D466" s="1" t="str">
        <f t="shared" si="23"/>
        <v>CIRA : https://app.albofornitori.it/alboeproc/albo_ciraservizioidrico</v>
      </c>
      <c r="E466" s="1" t="s">
        <v>241</v>
      </c>
      <c r="F466" s="1" t="s">
        <v>1156</v>
      </c>
      <c r="G466" s="1" t="s">
        <v>24</v>
      </c>
      <c r="H466" s="1" t="s">
        <v>2331</v>
      </c>
      <c r="I466" s="4" t="str">
        <f t="shared" si="20"/>
        <v>INVIO PROCEDURA ONLINE</v>
      </c>
      <c r="J466" s="1" t="s">
        <v>1638</v>
      </c>
    </row>
    <row r="467" spans="1:10" x14ac:dyDescent="0.25">
      <c r="A467" s="2">
        <v>45358</v>
      </c>
      <c r="B467" s="16" t="s">
        <v>1299</v>
      </c>
      <c r="C467" s="1" t="s">
        <v>19</v>
      </c>
      <c r="D467" s="1" t="str">
        <f t="shared" si="23"/>
        <v>COMO ACQUA : https://comoacqua.acquistitelematici.it/</v>
      </c>
      <c r="E467" s="1" t="s">
        <v>247</v>
      </c>
      <c r="F467" s="1" t="s">
        <v>1632</v>
      </c>
      <c r="G467" s="1" t="s">
        <v>24</v>
      </c>
      <c r="H467" s="1" t="s">
        <v>113</v>
      </c>
      <c r="I467" s="4" t="str">
        <f t="shared" si="20"/>
        <v>INVIO PROCEDURA ONLINE</v>
      </c>
      <c r="J467" s="1" t="s">
        <v>1797</v>
      </c>
    </row>
    <row r="468" spans="1:10" x14ac:dyDescent="0.25">
      <c r="A468" s="2">
        <v>45436</v>
      </c>
      <c r="B468" s="16" t="s">
        <v>1293</v>
      </c>
      <c r="C468" s="1" t="s">
        <v>19</v>
      </c>
      <c r="D468" s="1" t="str">
        <f t="shared" si="23"/>
        <v>CONSORZIO 1 TOSCANA NORD : https://albocbtoscananord.it/</v>
      </c>
      <c r="E468" s="1" t="s">
        <v>242</v>
      </c>
      <c r="F468" s="1" t="s">
        <v>384</v>
      </c>
      <c r="G468" s="1" t="s">
        <v>24</v>
      </c>
      <c r="H468" s="1" t="s">
        <v>1989</v>
      </c>
      <c r="I468" s="4" t="str">
        <f t="shared" si="20"/>
        <v>INVIO PROCEDURA ONLINE</v>
      </c>
      <c r="J468" s="1" t="s">
        <v>1990</v>
      </c>
    </row>
    <row r="469" spans="1:10" x14ac:dyDescent="0.25">
      <c r="A469" s="2">
        <v>45436</v>
      </c>
      <c r="B469" s="16" t="s">
        <v>1327</v>
      </c>
      <c r="C469" s="1" t="s">
        <v>19</v>
      </c>
      <c r="D469" s="1" t="str">
        <f t="shared" si="23"/>
        <v>CONSORZIO DI BONIFICA INTEGRALE DEI BACINI : https://bacinisettentrionali.traspare.com</v>
      </c>
      <c r="E469" s="1" t="s">
        <v>243</v>
      </c>
      <c r="F469" s="1" t="s">
        <v>338</v>
      </c>
      <c r="G469" s="1" t="s">
        <v>24</v>
      </c>
      <c r="H469" s="1" t="s">
        <v>1991</v>
      </c>
      <c r="I469" s="4" t="str">
        <f t="shared" si="20"/>
        <v>INVIO PROCEDURA ONLINE</v>
      </c>
      <c r="J469" s="2" t="s">
        <v>1992</v>
      </c>
    </row>
    <row r="470" spans="1:10" x14ac:dyDescent="0.25">
      <c r="A470" s="2">
        <v>45463</v>
      </c>
      <c r="B470" s="16" t="s">
        <v>1299</v>
      </c>
      <c r="C470" s="1" t="s">
        <v>19</v>
      </c>
      <c r="D470" s="1" t="str">
        <f t="shared" si="23"/>
        <v>EAUT : https://piattaforma.asmel.eu/albo_fornitori/id512-dettaglio</v>
      </c>
      <c r="E470" s="1" t="s">
        <v>229</v>
      </c>
      <c r="F470" s="1" t="s">
        <v>2312</v>
      </c>
      <c r="G470" s="1" t="s">
        <v>24</v>
      </c>
      <c r="H470" s="1" t="s">
        <v>2313</v>
      </c>
      <c r="I470" s="4" t="str">
        <f t="shared" si="20"/>
        <v>INVIO PROCEDURA ONLINE</v>
      </c>
      <c r="J470" s="1" t="s">
        <v>2320</v>
      </c>
    </row>
    <row r="471" spans="1:10" x14ac:dyDescent="0.25">
      <c r="A471" s="2">
        <v>45264</v>
      </c>
      <c r="B471" s="16" t="s">
        <v>1303</v>
      </c>
      <c r="C471" s="1" t="s">
        <v>19</v>
      </c>
      <c r="D471" s="1" t="str">
        <f t="shared" si="23"/>
        <v>FLAVIA SERVIZI : https://www.flaviaservizi.it/</v>
      </c>
      <c r="E471" s="1" t="s">
        <v>226</v>
      </c>
      <c r="F471" s="1" t="s">
        <v>331</v>
      </c>
      <c r="G471" s="1" t="s">
        <v>1118</v>
      </c>
      <c r="H471" s="1" t="s">
        <v>1118</v>
      </c>
      <c r="I471" s="4" t="str">
        <f t="shared" si="20"/>
        <v>INVIO PROCEDURA PEC</v>
      </c>
      <c r="J471" s="1"/>
    </row>
    <row r="472" spans="1:10" x14ac:dyDescent="0.25">
      <c r="A472" s="2">
        <v>45463</v>
      </c>
      <c r="B472" s="16" t="s">
        <v>1299</v>
      </c>
      <c r="C472" s="1" t="s">
        <v>19</v>
      </c>
      <c r="D472" s="1" t="str">
        <f t="shared" si="23"/>
        <v>GAIA SERVIZI IDRICI : https://app.albofornitori.it/alboeproc/albo_gaiaspa</v>
      </c>
      <c r="E472" s="1" t="s">
        <v>233</v>
      </c>
      <c r="F472" s="1" t="s">
        <v>2327</v>
      </c>
      <c r="G472" s="1" t="s">
        <v>24</v>
      </c>
      <c r="H472" s="1" t="s">
        <v>2317</v>
      </c>
      <c r="I472" s="4" t="str">
        <f t="shared" si="20"/>
        <v>INVIO PROCEDURA ONLINE</v>
      </c>
      <c r="J472" s="1"/>
    </row>
    <row r="473" spans="1:10" x14ac:dyDescent="0.25">
      <c r="A473" s="2">
        <v>45463</v>
      </c>
      <c r="B473" s="16" t="s">
        <v>1301</v>
      </c>
      <c r="C473" s="1" t="s">
        <v>19</v>
      </c>
      <c r="D473" s="1" t="str">
        <f t="shared" si="23"/>
        <v>GRANSASSO ACQUA : https://gransassoacqua.acquistitelematici.it/</v>
      </c>
      <c r="E473" s="1" t="s">
        <v>234</v>
      </c>
      <c r="F473" s="1" t="s">
        <v>336</v>
      </c>
      <c r="G473" s="1" t="s">
        <v>24</v>
      </c>
      <c r="H473" s="1" t="s">
        <v>2318</v>
      </c>
      <c r="I473" s="4" t="str">
        <f t="shared" si="20"/>
        <v>INVIO PROCEDURA ONLINE</v>
      </c>
      <c r="J473" s="1" t="s">
        <v>2320</v>
      </c>
    </row>
    <row r="474" spans="1:10" x14ac:dyDescent="0.25">
      <c r="A474" s="2">
        <v>45436</v>
      </c>
      <c r="B474" s="16" t="s">
        <v>1323</v>
      </c>
      <c r="C474" s="1" t="s">
        <v>19</v>
      </c>
      <c r="D474" s="1" t="str">
        <f t="shared" si="23"/>
        <v>IRIS ACQUA : https://appalticontratti.irisacqua.it/</v>
      </c>
      <c r="E474" s="1" t="s">
        <v>230</v>
      </c>
      <c r="F474" s="1" t="s">
        <v>335</v>
      </c>
      <c r="G474" s="1" t="s">
        <v>1112</v>
      </c>
      <c r="H474" s="1" t="s">
        <v>1984</v>
      </c>
      <c r="I474" s="4" t="str">
        <f t="shared" si="20"/>
        <v>INVIO PROCEDURA ONLINE</v>
      </c>
      <c r="J474" s="1"/>
    </row>
    <row r="475" spans="1:10" x14ac:dyDescent="0.25">
      <c r="A475" s="2">
        <v>45357</v>
      </c>
      <c r="B475" s="16" t="s">
        <v>1299</v>
      </c>
      <c r="C475" s="1" t="s">
        <v>19</v>
      </c>
      <c r="D475" s="1" t="str">
        <f t="shared" si="23"/>
        <v>LAMEZIA MULTISERVIZI : https://app.albofornitori.it/alboeproc/albo_lamezia</v>
      </c>
      <c r="E475" s="1" t="s">
        <v>236</v>
      </c>
      <c r="F475" s="1" t="s">
        <v>1854</v>
      </c>
      <c r="G475" s="1" t="s">
        <v>24</v>
      </c>
      <c r="H475" s="1" t="s">
        <v>1828</v>
      </c>
      <c r="I475" s="4" t="str">
        <f t="shared" si="20"/>
        <v>INVIO PROCEDURA ONLINE</v>
      </c>
      <c r="J475" s="1" t="s">
        <v>1829</v>
      </c>
    </row>
    <row r="476" spans="1:10" x14ac:dyDescent="0.25">
      <c r="A476" s="2">
        <v>45462</v>
      </c>
      <c r="B476" s="16" t="s">
        <v>1299</v>
      </c>
      <c r="C476" s="1" t="s">
        <v>19</v>
      </c>
      <c r="D476" s="1" t="str">
        <f t="shared" si="23"/>
        <v>PADANIA ACQUE : https://padania-acque.acquistitelematici.it/</v>
      </c>
      <c r="E476" s="1" t="s">
        <v>219</v>
      </c>
      <c r="F476" s="1" t="s">
        <v>2166</v>
      </c>
      <c r="G476" s="1" t="s">
        <v>24</v>
      </c>
      <c r="H476" s="1" t="s">
        <v>2167</v>
      </c>
      <c r="I476" s="4" t="str">
        <f t="shared" si="20"/>
        <v>INVIO PROCEDURA ONLINE</v>
      </c>
      <c r="J476" s="1" t="s">
        <v>2168</v>
      </c>
    </row>
    <row r="477" spans="1:10" x14ac:dyDescent="0.25">
      <c r="A477" s="2">
        <v>45352</v>
      </c>
      <c r="B477" s="16" t="s">
        <v>1293</v>
      </c>
      <c r="C477" s="1" t="s">
        <v>19</v>
      </c>
      <c r="D477" s="1" t="str">
        <f t="shared" si="23"/>
        <v>PRO Q : https://mm.pro-q.it/</v>
      </c>
      <c r="E477" s="1" t="s">
        <v>235</v>
      </c>
      <c r="F477" s="1" t="s">
        <v>382</v>
      </c>
      <c r="G477" s="1"/>
      <c r="H477" s="1"/>
      <c r="I477" s="4" t="str">
        <f t="shared" ref="I477:I540" si="24">_xlfn.IFS(H477="NO","INVIO FORMAT ONLINE",H477="--","INVIO PROCEDURA PEC",H477="","",H477&lt;&gt;"","INVIO PROCEDURA ONLINE")</f>
        <v/>
      </c>
      <c r="J477" s="1"/>
    </row>
    <row r="478" spans="1:10" x14ac:dyDescent="0.25">
      <c r="A478" s="2">
        <v>45462</v>
      </c>
      <c r="B478" s="16" t="s">
        <v>1308</v>
      </c>
      <c r="C478" s="1" t="s">
        <v>19</v>
      </c>
      <c r="D478" s="1" t="str">
        <f t="shared" si="23"/>
        <v>ROMAGNA ACQUE : https://appalti.romagnacque.it/</v>
      </c>
      <c r="E478" s="1" t="s">
        <v>225</v>
      </c>
      <c r="F478" s="1" t="s">
        <v>330</v>
      </c>
      <c r="G478" s="1" t="s">
        <v>1112</v>
      </c>
      <c r="H478" s="1" t="s">
        <v>2175</v>
      </c>
      <c r="I478" s="4" t="str">
        <f t="shared" si="24"/>
        <v>INVIO PROCEDURA ONLINE</v>
      </c>
      <c r="J478" s="1"/>
    </row>
    <row r="479" spans="1:10" x14ac:dyDescent="0.25">
      <c r="A479" s="2">
        <v>45462</v>
      </c>
      <c r="B479" s="16" t="s">
        <v>1323</v>
      </c>
      <c r="C479" s="1" t="s">
        <v>19</v>
      </c>
      <c r="D479" s="1" t="str">
        <f t="shared" si="23"/>
        <v>SAL - SOCIETÀ ACQUA LODIGIANA SRL : https://portale-gare.sal.lo.it/</v>
      </c>
      <c r="E479" s="1" t="s">
        <v>2170</v>
      </c>
      <c r="F479" s="1" t="s">
        <v>380</v>
      </c>
      <c r="G479" s="1" t="s">
        <v>1309</v>
      </c>
      <c r="H479" s="1" t="s">
        <v>2165</v>
      </c>
      <c r="I479" s="4" t="str">
        <f t="shared" si="24"/>
        <v>INVIO PROCEDURA ONLINE</v>
      </c>
      <c r="J479" s="1" t="s">
        <v>2164</v>
      </c>
    </row>
    <row r="480" spans="1:10" x14ac:dyDescent="0.25">
      <c r="A480" s="2">
        <v>45461</v>
      </c>
      <c r="B480" s="16" t="s">
        <v>1299</v>
      </c>
      <c r="C480" s="1" t="s">
        <v>19</v>
      </c>
      <c r="D480" s="1" t="str">
        <f t="shared" si="23"/>
        <v>SICILIA ACQUE : https://portaleappalti.siciliacquespa.it/</v>
      </c>
      <c r="E480" s="1" t="s">
        <v>217</v>
      </c>
      <c r="F480" s="1" t="s">
        <v>325</v>
      </c>
      <c r="G480" s="1" t="s">
        <v>1112</v>
      </c>
      <c r="H480" s="1" t="s">
        <v>2157</v>
      </c>
      <c r="I480" s="4" t="str">
        <f t="shared" si="24"/>
        <v>INVIO PROCEDURA ONLINE</v>
      </c>
      <c r="J480" s="1" t="s">
        <v>2158</v>
      </c>
    </row>
    <row r="481" spans="1:10" x14ac:dyDescent="0.25">
      <c r="A481" s="2">
        <v>45463</v>
      </c>
      <c r="B481" s="16" t="s">
        <v>1299</v>
      </c>
      <c r="C481" s="1" t="s">
        <v>19</v>
      </c>
      <c r="D481" s="1" t="str">
        <f t="shared" si="23"/>
        <v>SIIS SPA : https://siispa.acquistitelematici.it/</v>
      </c>
      <c r="E481" s="1" t="s">
        <v>237</v>
      </c>
      <c r="F481" s="1" t="s">
        <v>2328</v>
      </c>
      <c r="G481" s="1" t="s">
        <v>24</v>
      </c>
      <c r="H481" s="1" t="s">
        <v>2319</v>
      </c>
      <c r="I481" s="4" t="str">
        <f t="shared" si="24"/>
        <v>INVIO PROCEDURA ONLINE</v>
      </c>
      <c r="J481" s="1" t="s">
        <v>2320</v>
      </c>
    </row>
    <row r="482" spans="1:10" x14ac:dyDescent="0.25">
      <c r="A482" s="2">
        <v>45462</v>
      </c>
      <c r="B482" s="16" t="s">
        <v>1301</v>
      </c>
      <c r="C482" s="1" t="s">
        <v>19</v>
      </c>
      <c r="D482" s="1" t="str">
        <f t="shared" si="23"/>
        <v>SISI ACQUE : https://sisiacque.traspare.com/</v>
      </c>
      <c r="E482" s="1" t="s">
        <v>220</v>
      </c>
      <c r="F482" s="1" t="s">
        <v>327</v>
      </c>
      <c r="G482" s="1" t="s">
        <v>24</v>
      </c>
      <c r="H482" s="1" t="s">
        <v>2169</v>
      </c>
      <c r="I482" s="4" t="str">
        <f t="shared" si="24"/>
        <v>INVIO PROCEDURA ONLINE</v>
      </c>
      <c r="J482" s="1"/>
    </row>
    <row r="483" spans="1:10" x14ac:dyDescent="0.25">
      <c r="A483" s="2">
        <v>45462</v>
      </c>
      <c r="B483" s="16" t="s">
        <v>1301</v>
      </c>
      <c r="C483" s="1" t="s">
        <v>19</v>
      </c>
      <c r="D483" s="1" t="str">
        <f t="shared" si="23"/>
        <v>SMAT TORINO : https://portaleappalti.smatorino.it/</v>
      </c>
      <c r="E483" s="1" t="s">
        <v>224</v>
      </c>
      <c r="F483" s="1" t="s">
        <v>329</v>
      </c>
      <c r="G483" s="1" t="s">
        <v>1112</v>
      </c>
      <c r="H483" s="1" t="s">
        <v>2175</v>
      </c>
      <c r="I483" s="4" t="str">
        <f t="shared" si="24"/>
        <v>INVIO PROCEDURA ONLINE</v>
      </c>
      <c r="J483" s="1"/>
    </row>
    <row r="484" spans="1:10" x14ac:dyDescent="0.25">
      <c r="A484" s="2">
        <v>45463</v>
      </c>
      <c r="B484" s="16" t="s">
        <v>1327</v>
      </c>
      <c r="C484" s="1" t="s">
        <v>19</v>
      </c>
      <c r="D484" s="1" t="str">
        <f t="shared" si="23"/>
        <v>SOCIETA' PER L'ACQUEDOTTO DEL NERA : https://www.acquedottodelnera.it/albofornitori/</v>
      </c>
      <c r="E484" s="1" t="s">
        <v>244</v>
      </c>
      <c r="F484" s="1" t="s">
        <v>386</v>
      </c>
      <c r="G484" s="1"/>
      <c r="H484" s="1"/>
      <c r="I484" s="4" t="str">
        <f t="shared" si="24"/>
        <v/>
      </c>
      <c r="J484" s="1" t="s">
        <v>2323</v>
      </c>
    </row>
    <row r="485" spans="1:10" x14ac:dyDescent="0.25">
      <c r="A485" s="2">
        <v>45462</v>
      </c>
      <c r="B485" s="16" t="s">
        <v>1293</v>
      </c>
      <c r="C485" s="1" t="s">
        <v>19</v>
      </c>
      <c r="D485" s="1" t="str">
        <f t="shared" si="23"/>
        <v>SORGEAQUA : https://gare.sorgeaqua.it/PortaleAppalti/it/homepage.wp</v>
      </c>
      <c r="E485" s="1" t="s">
        <v>2159</v>
      </c>
      <c r="F485" s="1" t="s">
        <v>2161</v>
      </c>
      <c r="G485" s="1" t="s">
        <v>1112</v>
      </c>
      <c r="H485" s="1" t="s">
        <v>2162</v>
      </c>
      <c r="I485" s="4" t="str">
        <f t="shared" si="24"/>
        <v>INVIO PROCEDURA ONLINE</v>
      </c>
      <c r="J485" s="1" t="s">
        <v>2163</v>
      </c>
    </row>
    <row r="486" spans="1:10" x14ac:dyDescent="0.25">
      <c r="A486" s="2">
        <v>45358</v>
      </c>
      <c r="B486" s="16" t="s">
        <v>1294</v>
      </c>
      <c r="C486" s="1" t="s">
        <v>19</v>
      </c>
      <c r="D486" s="1" t="str">
        <f t="shared" si="23"/>
        <v>SORICAL : https://app.albofornitori.it/alboeproc/albo_sorical</v>
      </c>
      <c r="E486" s="1" t="s">
        <v>109</v>
      </c>
      <c r="F486" s="1" t="s">
        <v>111</v>
      </c>
      <c r="G486" s="1" t="s">
        <v>24</v>
      </c>
      <c r="H486" s="1" t="s">
        <v>110</v>
      </c>
      <c r="I486" s="4" t="str">
        <f t="shared" si="24"/>
        <v>INVIO PROCEDURA ONLINE</v>
      </c>
      <c r="J486" s="1" t="s">
        <v>2481</v>
      </c>
    </row>
    <row r="487" spans="1:10" x14ac:dyDescent="0.25">
      <c r="A487" s="2">
        <v>45463</v>
      </c>
      <c r="B487" s="16" t="s">
        <v>1299</v>
      </c>
      <c r="C487" s="1" t="s">
        <v>19</v>
      </c>
      <c r="D487" s="1" t="str">
        <f t="shared" si="23"/>
        <v>TENNACOLA : https://tennacola.acquistitelematici.it/</v>
      </c>
      <c r="E487" s="1" t="s">
        <v>245</v>
      </c>
      <c r="F487" s="1" t="s">
        <v>339</v>
      </c>
      <c r="G487" s="1" t="s">
        <v>24</v>
      </c>
      <c r="H487" s="1" t="s">
        <v>2324</v>
      </c>
      <c r="I487" s="4" t="str">
        <f t="shared" si="24"/>
        <v>INVIO PROCEDURA ONLINE</v>
      </c>
      <c r="J487" s="1" t="s">
        <v>2320</v>
      </c>
    </row>
    <row r="488" spans="1:10" x14ac:dyDescent="0.25">
      <c r="A488" s="2">
        <v>45463</v>
      </c>
      <c r="B488" s="16" t="s">
        <v>1299</v>
      </c>
      <c r="C488" s="1" t="s">
        <v>19</v>
      </c>
      <c r="D488" s="1" t="str">
        <f t="shared" si="23"/>
        <v>UNIACQUE : http://portaleappalti.uniacque.bg.it/portale/</v>
      </c>
      <c r="E488" s="1" t="s">
        <v>231</v>
      </c>
      <c r="F488" s="1" t="s">
        <v>2385</v>
      </c>
      <c r="G488" s="1" t="s">
        <v>1309</v>
      </c>
      <c r="H488" s="1" t="s">
        <v>2316</v>
      </c>
      <c r="I488" s="4" t="str">
        <f t="shared" si="24"/>
        <v>INVIO PROCEDURA ONLINE</v>
      </c>
      <c r="J488" s="1" t="s">
        <v>2315</v>
      </c>
    </row>
    <row r="489" spans="1:10" x14ac:dyDescent="0.25">
      <c r="A489" s="2">
        <v>45460</v>
      </c>
      <c r="B489" s="16" t="s">
        <v>1299</v>
      </c>
      <c r="C489" s="1" t="s">
        <v>19</v>
      </c>
      <c r="D489" s="1" t="str">
        <f t="shared" si="23"/>
        <v>VIVERE ACQUA : https://vivereacquaprocurement.bravosolution.com</v>
      </c>
      <c r="E489" s="1" t="s">
        <v>216</v>
      </c>
      <c r="F489" s="1" t="s">
        <v>324</v>
      </c>
      <c r="G489" s="1" t="s">
        <v>1112</v>
      </c>
      <c r="H489" s="1" t="s">
        <v>2126</v>
      </c>
      <c r="I489" s="4" t="str">
        <f t="shared" si="24"/>
        <v>INVIO PROCEDURA ONLINE</v>
      </c>
      <c r="J489" s="1" t="s">
        <v>2127</v>
      </c>
    </row>
    <row r="490" spans="1:10" x14ac:dyDescent="0.25">
      <c r="A490" s="2"/>
      <c r="B490" s="16" t="s">
        <v>1308</v>
      </c>
      <c r="C490" s="1" t="s">
        <v>2148</v>
      </c>
      <c r="D490" s="1" t="str">
        <f t="shared" si="23"/>
        <v>GRUPPO ASTM : https://gruppoastm.app.jaggaer.com/web_en/login.html#fh</v>
      </c>
      <c r="E490" s="1" t="s">
        <v>267</v>
      </c>
      <c r="F490" s="1" t="s">
        <v>2147</v>
      </c>
      <c r="G490" s="1" t="s">
        <v>1112</v>
      </c>
      <c r="H490" s="1" t="s">
        <v>2347</v>
      </c>
      <c r="I490" s="4" t="str">
        <f t="shared" si="24"/>
        <v>INVIO PROCEDURA ONLINE</v>
      </c>
      <c r="J490" s="1"/>
    </row>
    <row r="491" spans="1:10" x14ac:dyDescent="0.25">
      <c r="A491" s="2">
        <v>45310</v>
      </c>
      <c r="B491" s="16" t="s">
        <v>1303</v>
      </c>
      <c r="C491" s="1" t="s">
        <v>38</v>
      </c>
      <c r="D491" s="1" t="str">
        <f t="shared" si="23"/>
        <v>ACCADEMIA BELLE ARTI DI NAPOLI : https://www.abana.it/it/accademia/iscrizione-all-albo-fornitori/</v>
      </c>
      <c r="E491" s="1" t="s">
        <v>697</v>
      </c>
      <c r="F491" s="1" t="s">
        <v>1012</v>
      </c>
      <c r="G491" s="1" t="s">
        <v>1118</v>
      </c>
      <c r="H491" s="1" t="s">
        <v>1118</v>
      </c>
      <c r="I491" s="4" t="str">
        <f t="shared" si="24"/>
        <v>INVIO PROCEDURA PEC</v>
      </c>
      <c r="J491" s="1"/>
    </row>
    <row r="492" spans="1:10" x14ac:dyDescent="0.25">
      <c r="A492" s="2">
        <v>45343</v>
      </c>
      <c r="B492" s="16" t="s">
        <v>1299</v>
      </c>
      <c r="C492" s="1" t="s">
        <v>38</v>
      </c>
      <c r="D492" s="1" t="str">
        <f t="shared" si="23"/>
        <v>ACCADEMIA DELLE BELLE ARTI DI ROMA : https://abaroma.it/amministrazione-trasparente/albo-fornitori/</v>
      </c>
      <c r="E492" s="1" t="s">
        <v>43</v>
      </c>
      <c r="F492" s="1" t="s">
        <v>44</v>
      </c>
      <c r="G492" s="1"/>
      <c r="H492" s="1"/>
      <c r="I492" s="4" t="str">
        <f t="shared" si="24"/>
        <v/>
      </c>
      <c r="J492" s="1"/>
    </row>
    <row r="493" spans="1:10" x14ac:dyDescent="0.25">
      <c r="A493" s="2">
        <v>45324</v>
      </c>
      <c r="B493" s="16" t="s">
        <v>1299</v>
      </c>
      <c r="C493" s="1" t="s">
        <v>38</v>
      </c>
      <c r="D493" s="1" t="str">
        <f t="shared" si="23"/>
        <v>CIOFS LAZIO : https://ciofslazio.albofornitori.net/</v>
      </c>
      <c r="E493" s="1" t="s">
        <v>760</v>
      </c>
      <c r="F493" s="1" t="s">
        <v>1071</v>
      </c>
      <c r="G493" s="1" t="s">
        <v>24</v>
      </c>
      <c r="H493" s="1" t="s">
        <v>1831</v>
      </c>
      <c r="I493" s="4" t="str">
        <f t="shared" si="24"/>
        <v>INVIO PROCEDURA ONLINE</v>
      </c>
      <c r="J493" s="1" t="s">
        <v>1832</v>
      </c>
    </row>
    <row r="494" spans="1:10" x14ac:dyDescent="0.25">
      <c r="A494" s="2">
        <v>45315</v>
      </c>
      <c r="B494" s="16" t="s">
        <v>1303</v>
      </c>
      <c r="C494" s="1" t="s">
        <v>38</v>
      </c>
      <c r="D494" s="1" t="str">
        <f t="shared" si="23"/>
        <v>CONSERVATORIO LICINIO REFICE : http://www.conservatorio-frosinone.it/conservatorio/trasparenza-valutazione-e-merito/bandi-di-concorso/regolamento-albo-fornitori</v>
      </c>
      <c r="E494" s="1" t="s">
        <v>718</v>
      </c>
      <c r="F494" s="1" t="s">
        <v>1032</v>
      </c>
      <c r="G494" s="1" t="s">
        <v>1118</v>
      </c>
      <c r="H494" s="1" t="s">
        <v>1118</v>
      </c>
      <c r="I494" s="4" t="str">
        <f t="shared" si="24"/>
        <v>INVIO PROCEDURA PEC</v>
      </c>
      <c r="J494" s="1"/>
    </row>
    <row r="495" spans="1:10" x14ac:dyDescent="0.25">
      <c r="A495" s="2">
        <v>45302</v>
      </c>
      <c r="B495" s="16" t="s">
        <v>1303</v>
      </c>
      <c r="C495" s="1" t="s">
        <v>38</v>
      </c>
      <c r="D495" s="1" t="str">
        <f t="shared" si="23"/>
        <v>CONVITTO MARIO PAGANO : https://www.convittonazionalemariopagano.edu.it/albo-fornitori/</v>
      </c>
      <c r="E495" s="1" t="s">
        <v>658</v>
      </c>
      <c r="F495" s="1" t="s">
        <v>973</v>
      </c>
      <c r="G495" s="1" t="s">
        <v>1118</v>
      </c>
      <c r="H495" s="1" t="s">
        <v>1118</v>
      </c>
      <c r="I495" s="4" t="str">
        <f t="shared" si="24"/>
        <v>INVIO PROCEDURA PEC</v>
      </c>
      <c r="J495" s="1"/>
    </row>
    <row r="496" spans="1:10" x14ac:dyDescent="0.25">
      <c r="A496" s="2">
        <v>45334</v>
      </c>
      <c r="B496" s="16" t="s">
        <v>1303</v>
      </c>
      <c r="C496" s="1" t="s">
        <v>38</v>
      </c>
      <c r="D496" s="1" t="str">
        <f t="shared" si="23"/>
        <v>CONVITTO NAZIONALE STATALE CICOGNINI : https://www.convittocicogniniprato.edu.it/avviso-manifestazione-di-interesse-albo-fornitori/</v>
      </c>
      <c r="E496" s="1" t="s">
        <v>782</v>
      </c>
      <c r="F496" s="1" t="s">
        <v>1092</v>
      </c>
      <c r="G496" s="1" t="s">
        <v>1118</v>
      </c>
      <c r="H496" s="1" t="s">
        <v>1118</v>
      </c>
      <c r="I496" s="4" t="str">
        <f t="shared" si="24"/>
        <v>INVIO PROCEDURA PEC</v>
      </c>
      <c r="J496" s="1"/>
    </row>
    <row r="497" spans="1:10" x14ac:dyDescent="0.25">
      <c r="A497" s="2">
        <v>45310</v>
      </c>
      <c r="B497" s="16" t="s">
        <v>1303</v>
      </c>
      <c r="C497" s="1" t="s">
        <v>38</v>
      </c>
      <c r="D497" s="1" t="str">
        <f t="shared" si="23"/>
        <v>DD. DON LORENZO MILANI : https://www.ddvillaliterno.edu.it/</v>
      </c>
      <c r="E497" s="1" t="s">
        <v>700</v>
      </c>
      <c r="F497" s="1" t="s">
        <v>1014</v>
      </c>
      <c r="G497" s="1" t="s">
        <v>1118</v>
      </c>
      <c r="H497" s="1" t="s">
        <v>1118</v>
      </c>
      <c r="I497" s="4" t="str">
        <f t="shared" si="24"/>
        <v>INVIO PROCEDURA PEC</v>
      </c>
      <c r="J497" s="1"/>
    </row>
    <row r="498" spans="1:10" x14ac:dyDescent="0.25">
      <c r="A498" s="2">
        <v>45335</v>
      </c>
      <c r="B498" s="16" t="s">
        <v>1303</v>
      </c>
      <c r="C498" s="1" t="s">
        <v>38</v>
      </c>
      <c r="D498" s="1" t="str">
        <f t="shared" si="23"/>
        <v>G.A. CESAREO : https://www.scuolasecondariaprimogradocesareo.edu.it/</v>
      </c>
      <c r="E498" s="1" t="s">
        <v>784</v>
      </c>
      <c r="F498" s="1" t="s">
        <v>2379</v>
      </c>
      <c r="G498" s="1" t="s">
        <v>1118</v>
      </c>
      <c r="H498" s="1" t="s">
        <v>1118</v>
      </c>
      <c r="I498" s="4" t="str">
        <f t="shared" si="24"/>
        <v>INVIO PROCEDURA PEC</v>
      </c>
      <c r="J498" s="1"/>
    </row>
    <row r="499" spans="1:10" x14ac:dyDescent="0.25">
      <c r="A499" s="2">
        <v>45308</v>
      </c>
      <c r="B499" s="16" t="s">
        <v>1303</v>
      </c>
      <c r="C499" s="1" t="s">
        <v>38</v>
      </c>
      <c r="D499" s="1" t="str">
        <f t="shared" si="23"/>
        <v>I CIRCOLO VIBO VALENTIA : https://www.icprimocircolovv.edu.it/albo-fornitori</v>
      </c>
      <c r="E499" s="1" t="s">
        <v>686</v>
      </c>
      <c r="F499" s="1" t="s">
        <v>1002</v>
      </c>
      <c r="G499" s="1" t="s">
        <v>1118</v>
      </c>
      <c r="H499" s="1" t="s">
        <v>1118</v>
      </c>
      <c r="I499" s="4" t="str">
        <f t="shared" si="24"/>
        <v>INVIO PROCEDURA PEC</v>
      </c>
      <c r="J499" s="1"/>
    </row>
    <row r="500" spans="1:10" x14ac:dyDescent="0.25">
      <c r="A500" s="2">
        <v>45303</v>
      </c>
      <c r="B500" s="16" t="s">
        <v>1303</v>
      </c>
      <c r="C500" s="1" t="s">
        <v>38</v>
      </c>
      <c r="D500" s="1" t="str">
        <f t="shared" si="23"/>
        <v>I.C. BESANO- BRUSIMPIANO : https://www.scuola-portoceresio.edu.it/</v>
      </c>
      <c r="E500" s="1" t="s">
        <v>659</v>
      </c>
      <c r="F500" s="1" t="s">
        <v>974</v>
      </c>
      <c r="G500" s="1" t="s">
        <v>1118</v>
      </c>
      <c r="H500" s="1" t="s">
        <v>1118</v>
      </c>
      <c r="I500" s="4" t="str">
        <f t="shared" si="24"/>
        <v>INVIO PROCEDURA PEC</v>
      </c>
      <c r="J500" s="1"/>
    </row>
    <row r="501" spans="1:10" x14ac:dyDescent="0.25">
      <c r="A501" s="2">
        <v>45324</v>
      </c>
      <c r="B501" s="16" t="s">
        <v>1303</v>
      </c>
      <c r="C501" s="1" t="s">
        <v>38</v>
      </c>
      <c r="D501" s="1" t="str">
        <f t="shared" si="23"/>
        <v>IC  CAULONIA : https://www.istitutocomprensivocaulonia.edu.it/albo-online</v>
      </c>
      <c r="E501" s="1" t="s">
        <v>758</v>
      </c>
      <c r="F501" s="1" t="s">
        <v>2377</v>
      </c>
      <c r="G501" s="1" t="s">
        <v>1118</v>
      </c>
      <c r="H501" s="1" t="s">
        <v>1118</v>
      </c>
      <c r="I501" s="4" t="str">
        <f t="shared" si="24"/>
        <v>INVIO PROCEDURA PEC</v>
      </c>
      <c r="J501" s="1"/>
    </row>
    <row r="502" spans="1:10" x14ac:dyDescent="0.25">
      <c r="A502" s="2">
        <v>45303</v>
      </c>
      <c r="B502" s="16" t="s">
        <v>1303</v>
      </c>
      <c r="C502" s="1" t="s">
        <v>38</v>
      </c>
      <c r="D502" s="1" t="str">
        <f t="shared" si="23"/>
        <v>IC 2 DE FILIPPO- VICO : https://www.ic2defilippovico.edu.it/domanda-iscrizione-albo-fornitori</v>
      </c>
      <c r="E502" s="1" t="s">
        <v>663</v>
      </c>
      <c r="F502" s="1" t="s">
        <v>978</v>
      </c>
      <c r="G502" s="1" t="s">
        <v>1118</v>
      </c>
      <c r="H502" s="1" t="s">
        <v>1118</v>
      </c>
      <c r="I502" s="4" t="str">
        <f t="shared" si="24"/>
        <v>INVIO PROCEDURA PEC</v>
      </c>
      <c r="J502" s="1"/>
    </row>
    <row r="503" spans="1:10" x14ac:dyDescent="0.25">
      <c r="A503" s="2">
        <v>45341</v>
      </c>
      <c r="B503" s="16" t="s">
        <v>2072</v>
      </c>
      <c r="C503" s="1" t="s">
        <v>38</v>
      </c>
      <c r="D503" s="1" t="str">
        <f t="shared" si="23"/>
        <v>IC A BELLI : https://icbellisabbiochiese.edu.it/</v>
      </c>
      <c r="E503" s="1" t="s">
        <v>795</v>
      </c>
      <c r="F503" s="1" t="s">
        <v>1104</v>
      </c>
      <c r="G503" s="1" t="s">
        <v>1327</v>
      </c>
      <c r="H503" s="1" t="s">
        <v>1327</v>
      </c>
      <c r="I503" s="4" t="str">
        <f t="shared" si="24"/>
        <v>INVIO FORMAT ONLINE</v>
      </c>
      <c r="J503" s="1"/>
    </row>
    <row r="504" spans="1:10" x14ac:dyDescent="0.25">
      <c r="A504" s="2">
        <v>45330</v>
      </c>
      <c r="B504" s="16" t="s">
        <v>1303</v>
      </c>
      <c r="C504" s="1" t="s">
        <v>38</v>
      </c>
      <c r="D504" s="1" t="str">
        <f t="shared" si="23"/>
        <v>IC A. GENOVESI : https://www.icsanciprianopicentino.edu.it/</v>
      </c>
      <c r="E504" s="1" t="s">
        <v>775</v>
      </c>
      <c r="F504" s="1" t="s">
        <v>1041</v>
      </c>
      <c r="G504" s="1" t="s">
        <v>1118</v>
      </c>
      <c r="H504" s="1" t="s">
        <v>1118</v>
      </c>
      <c r="I504" s="4" t="str">
        <f t="shared" si="24"/>
        <v>INVIO PROCEDURA PEC</v>
      </c>
      <c r="J504" s="1"/>
    </row>
    <row r="505" spans="1:10" x14ac:dyDescent="0.25">
      <c r="A505" s="2">
        <v>45307</v>
      </c>
      <c r="B505" s="16" t="s">
        <v>1303</v>
      </c>
      <c r="C505" s="1" t="s">
        <v>38</v>
      </c>
      <c r="D505" s="1" t="str">
        <f t="shared" si="23"/>
        <v>IC ANNA ANTONINI : https://www.icverbaniatrobaso.org/regolamento-albo-fornitori-con-allegati/</v>
      </c>
      <c r="E505" s="1" t="s">
        <v>677</v>
      </c>
      <c r="F505" s="1" t="s">
        <v>992</v>
      </c>
      <c r="G505" s="1" t="s">
        <v>1118</v>
      </c>
      <c r="H505" s="1" t="s">
        <v>1118</v>
      </c>
      <c r="I505" s="4" t="str">
        <f t="shared" si="24"/>
        <v>INVIO PROCEDURA PEC</v>
      </c>
      <c r="J505" s="1"/>
    </row>
    <row r="506" spans="1:10" x14ac:dyDescent="0.25">
      <c r="A506" s="2">
        <v>45320</v>
      </c>
      <c r="B506" s="16" t="s">
        <v>1303</v>
      </c>
      <c r="C506" s="1" t="s">
        <v>38</v>
      </c>
      <c r="D506" s="1" t="str">
        <f t="shared" si="23"/>
        <v>IC BASILIANO E SEDEGLIANO : https://www.icbasiliano-sedegliano.edu.it/</v>
      </c>
      <c r="E506" s="1" t="s">
        <v>742</v>
      </c>
      <c r="F506" s="1" t="s">
        <v>1034</v>
      </c>
      <c r="G506" s="1" t="s">
        <v>1118</v>
      </c>
      <c r="H506" s="1" t="s">
        <v>1118</v>
      </c>
      <c r="I506" s="4" t="str">
        <f t="shared" si="24"/>
        <v>INVIO PROCEDURA PEC</v>
      </c>
      <c r="J506" s="1"/>
    </row>
    <row r="507" spans="1:10" x14ac:dyDescent="0.25">
      <c r="A507" s="2">
        <v>45316</v>
      </c>
      <c r="B507" s="16" t="s">
        <v>1303</v>
      </c>
      <c r="C507" s="1" t="s">
        <v>38</v>
      </c>
      <c r="D507" s="1" t="str">
        <f t="shared" si="23"/>
        <v>IC BURLANDO : https://www.icburlando.edu.it/</v>
      </c>
      <c r="E507" s="1" t="s">
        <v>733</v>
      </c>
      <c r="F507" s="1" t="s">
        <v>1046</v>
      </c>
      <c r="G507" s="1" t="s">
        <v>1118</v>
      </c>
      <c r="H507" s="1" t="s">
        <v>1118</v>
      </c>
      <c r="I507" s="4" t="str">
        <f t="shared" si="24"/>
        <v>INVIO PROCEDURA PEC</v>
      </c>
      <c r="J507" s="1"/>
    </row>
    <row r="508" spans="1:10" x14ac:dyDescent="0.25">
      <c r="A508" s="2">
        <v>45327</v>
      </c>
      <c r="B508" s="16" t="s">
        <v>1303</v>
      </c>
      <c r="C508" s="1" t="s">
        <v>38</v>
      </c>
      <c r="D508" s="1" t="str">
        <f t="shared" si="23"/>
        <v>IC CAPUANA MINEO : https://www.icmineo.it/</v>
      </c>
      <c r="E508" s="1" t="s">
        <v>769</v>
      </c>
      <c r="F508" s="1" t="s">
        <v>1080</v>
      </c>
      <c r="G508" s="1" t="s">
        <v>1118</v>
      </c>
      <c r="H508" s="1" t="s">
        <v>1118</v>
      </c>
      <c r="I508" s="4" t="str">
        <f t="shared" si="24"/>
        <v>INVIO PROCEDURA PEC</v>
      </c>
      <c r="J508" s="1"/>
    </row>
    <row r="509" spans="1:10" x14ac:dyDescent="0.25">
      <c r="A509" s="2">
        <v>45309</v>
      </c>
      <c r="B509" s="16" t="s">
        <v>1303</v>
      </c>
      <c r="C509" s="1" t="s">
        <v>38</v>
      </c>
      <c r="D509" s="1" t="str">
        <f t="shared" si="23"/>
        <v>IC CEPRANO : https://www.comprensivoceprano.edu.it/</v>
      </c>
      <c r="E509" s="1" t="s">
        <v>690</v>
      </c>
      <c r="F509" s="1" t="s">
        <v>1006</v>
      </c>
      <c r="G509" s="1" t="s">
        <v>1118</v>
      </c>
      <c r="H509" s="1" t="s">
        <v>1118</v>
      </c>
      <c r="I509" s="4" t="str">
        <f t="shared" si="24"/>
        <v>INVIO PROCEDURA PEC</v>
      </c>
      <c r="J509" s="1"/>
    </row>
    <row r="510" spans="1:10" x14ac:dyDescent="0.25">
      <c r="A510" s="2">
        <v>45327</v>
      </c>
      <c r="B510" s="16" t="s">
        <v>1303</v>
      </c>
      <c r="C510" s="1" t="s">
        <v>38</v>
      </c>
      <c r="D510" s="1" t="str">
        <f t="shared" si="23"/>
        <v>IC CLAUDIO ABBADO : https://www.icclaudioabbado.it/wpfd_file/modello-richiesta-iscrizione-albo-fornitori/</v>
      </c>
      <c r="E510" s="1" t="s">
        <v>763</v>
      </c>
      <c r="F510" s="1" t="s">
        <v>1074</v>
      </c>
      <c r="G510" s="1" t="s">
        <v>1118</v>
      </c>
      <c r="H510" s="1" t="s">
        <v>1118</v>
      </c>
      <c r="I510" s="4" t="str">
        <f t="shared" si="24"/>
        <v>INVIO PROCEDURA PEC</v>
      </c>
      <c r="J510" s="1"/>
    </row>
    <row r="511" spans="1:10" x14ac:dyDescent="0.25">
      <c r="A511" s="2">
        <v>45310</v>
      </c>
      <c r="B511" s="16" t="s">
        <v>1303</v>
      </c>
      <c r="C511" s="1" t="s">
        <v>38</v>
      </c>
      <c r="D511" s="1" t="str">
        <f t="shared" si="23"/>
        <v>IC COLLEFERRO II : https://iccolleferro2.eu/</v>
      </c>
      <c r="E511" s="1" t="s">
        <v>701</v>
      </c>
      <c r="F511" s="1" t="s">
        <v>1015</v>
      </c>
      <c r="G511" s="1" t="s">
        <v>1118</v>
      </c>
      <c r="H511" s="1" t="s">
        <v>1118</v>
      </c>
      <c r="I511" s="4" t="str">
        <f t="shared" si="24"/>
        <v>INVIO PROCEDURA PEC</v>
      </c>
      <c r="J511" s="1"/>
    </row>
    <row r="512" spans="1:10" x14ac:dyDescent="0.25">
      <c r="A512" s="2">
        <v>45327</v>
      </c>
      <c r="B512" s="16" t="s">
        <v>1303</v>
      </c>
      <c r="C512" s="1" t="s">
        <v>38</v>
      </c>
      <c r="D512" s="1" t="str">
        <f t="shared" si="23"/>
        <v>IC COMO PRESTINO- BECCIA : https://iccomoprestino.edu.it/</v>
      </c>
      <c r="E512" s="1" t="s">
        <v>764</v>
      </c>
      <c r="F512" s="1" t="s">
        <v>1075</v>
      </c>
      <c r="G512" s="1" t="s">
        <v>1118</v>
      </c>
      <c r="H512" s="1" t="s">
        <v>1118</v>
      </c>
      <c r="I512" s="4" t="str">
        <f t="shared" si="24"/>
        <v>INVIO PROCEDURA PEC</v>
      </c>
      <c r="J512" s="1"/>
    </row>
    <row r="513" spans="1:10" x14ac:dyDescent="0.25">
      <c r="A513" s="2">
        <v>45309</v>
      </c>
      <c r="B513" s="16" t="s">
        <v>1303</v>
      </c>
      <c r="C513" s="1" t="s">
        <v>38</v>
      </c>
      <c r="D513" s="1" t="str">
        <f t="shared" si="23"/>
        <v>IC COPPARO : https://www.iccopparo.edu.it/pagine/regolamento-formazione-albo-fornitori</v>
      </c>
      <c r="E513" s="1" t="s">
        <v>689</v>
      </c>
      <c r="F513" s="1" t="s">
        <v>1005</v>
      </c>
      <c r="G513" s="1" t="s">
        <v>1118</v>
      </c>
      <c r="H513" s="1" t="s">
        <v>1118</v>
      </c>
      <c r="I513" s="4" t="str">
        <f t="shared" si="24"/>
        <v>INVIO PROCEDURA PEC</v>
      </c>
      <c r="J513" s="1"/>
    </row>
    <row r="514" spans="1:10" x14ac:dyDescent="0.25">
      <c r="A514" s="2">
        <v>45310</v>
      </c>
      <c r="B514" s="16" t="s">
        <v>1303</v>
      </c>
      <c r="C514" s="1" t="s">
        <v>38</v>
      </c>
      <c r="D514" s="1" t="str">
        <f t="shared" si="23"/>
        <v>IC CORTEMILIA SALICENTO : https://iccortemilia-saliceto.edu.it/</v>
      </c>
      <c r="E514" s="1" t="s">
        <v>699</v>
      </c>
      <c r="F514" s="1" t="s">
        <v>2378</v>
      </c>
      <c r="G514" s="1" t="s">
        <v>1118</v>
      </c>
      <c r="H514" s="1" t="s">
        <v>1118</v>
      </c>
      <c r="I514" s="4" t="str">
        <f t="shared" si="24"/>
        <v>INVIO PROCEDURA PEC</v>
      </c>
      <c r="J514" s="1"/>
    </row>
    <row r="515" spans="1:10" x14ac:dyDescent="0.25">
      <c r="A515" s="2">
        <v>45324</v>
      </c>
      <c r="B515" s="16" t="s">
        <v>1303</v>
      </c>
      <c r="C515" s="1" t="s">
        <v>38</v>
      </c>
      <c r="D515" s="1" t="str">
        <f t="shared" si="23"/>
        <v>IC D'ALCONTRES : https://lnx.dalcontres.it/wp/category/albo-fornitori</v>
      </c>
      <c r="E515" s="1" t="s">
        <v>761</v>
      </c>
      <c r="F515" s="1" t="s">
        <v>1072</v>
      </c>
      <c r="G515" s="1" t="s">
        <v>1118</v>
      </c>
      <c r="H515" s="1" t="s">
        <v>1118</v>
      </c>
      <c r="I515" s="4" t="str">
        <f t="shared" si="24"/>
        <v>INVIO PROCEDURA PEC</v>
      </c>
      <c r="J515" s="1"/>
    </row>
    <row r="516" spans="1:10" x14ac:dyDescent="0.25">
      <c r="A516" s="2">
        <v>45316</v>
      </c>
      <c r="B516" s="16" t="s">
        <v>1303</v>
      </c>
      <c r="C516" s="1" t="s">
        <v>38</v>
      </c>
      <c r="D516" s="1" t="str">
        <f t="shared" si="23"/>
        <v>IC DE FILIPPO VICO : https://www.ic2defilippovico.edu.it/documento/modulistica-fornitori/</v>
      </c>
      <c r="E516" s="1" t="s">
        <v>729</v>
      </c>
      <c r="F516" s="1" t="s">
        <v>1042</v>
      </c>
      <c r="G516" s="1" t="s">
        <v>1118</v>
      </c>
      <c r="H516" s="1" t="s">
        <v>1118</v>
      </c>
      <c r="I516" s="4" t="str">
        <f t="shared" si="24"/>
        <v>INVIO PROCEDURA PEC</v>
      </c>
      <c r="J516" s="1"/>
    </row>
    <row r="517" spans="1:10" x14ac:dyDescent="0.25">
      <c r="A517" s="2">
        <v>45327</v>
      </c>
      <c r="B517" s="16" t="s">
        <v>1303</v>
      </c>
      <c r="C517" s="1" t="s">
        <v>38</v>
      </c>
      <c r="D517" s="1" t="str">
        <f t="shared" si="23"/>
        <v>IC DI COPPARO : https://www.iccopparo.edu.it/</v>
      </c>
      <c r="E517" s="1" t="s">
        <v>766</v>
      </c>
      <c r="F517" s="1" t="s">
        <v>1077</v>
      </c>
      <c r="G517" s="1" t="s">
        <v>1118</v>
      </c>
      <c r="H517" s="1" t="s">
        <v>1118</v>
      </c>
      <c r="I517" s="4" t="str">
        <f t="shared" si="24"/>
        <v>INVIO PROCEDURA PEC</v>
      </c>
      <c r="J517" s="1"/>
    </row>
    <row r="518" spans="1:10" x14ac:dyDescent="0.25">
      <c r="A518" s="2">
        <v>45307</v>
      </c>
      <c r="B518" s="16" t="s">
        <v>1303</v>
      </c>
      <c r="C518" s="1" t="s">
        <v>38</v>
      </c>
      <c r="D518" s="1" t="str">
        <f t="shared" si="23"/>
        <v>IC DI VIA VALLETTA FOGLIANO : https://icviavallettafogliano.edu.it/amm-trasparente/albo-fornitori/</v>
      </c>
      <c r="E518" s="1" t="s">
        <v>676</v>
      </c>
      <c r="F518" s="1" t="s">
        <v>991</v>
      </c>
      <c r="G518" s="1" t="s">
        <v>1118</v>
      </c>
      <c r="H518" s="1" t="s">
        <v>1118</v>
      </c>
      <c r="I518" s="4" t="str">
        <f t="shared" si="24"/>
        <v>INVIO PROCEDURA PEC</v>
      </c>
      <c r="J518" s="1"/>
    </row>
    <row r="519" spans="1:10" x14ac:dyDescent="0.25">
      <c r="A519" s="2">
        <v>45314</v>
      </c>
      <c r="B519" s="16" t="s">
        <v>1303</v>
      </c>
      <c r="C519" s="1" t="s">
        <v>38</v>
      </c>
      <c r="D519" s="1" t="str">
        <f t="shared" si="23"/>
        <v>IC DON DIANA : https://www.icdd2.edu.it/pagine/albo-fornitori</v>
      </c>
      <c r="E519" s="1" t="s">
        <v>715</v>
      </c>
      <c r="F519" s="1" t="s">
        <v>1029</v>
      </c>
      <c r="G519" s="1" t="s">
        <v>1118</v>
      </c>
      <c r="H519" s="1" t="s">
        <v>1118</v>
      </c>
      <c r="I519" s="4" t="str">
        <f t="shared" si="24"/>
        <v>INVIO PROCEDURA PEC</v>
      </c>
      <c r="J519" s="1"/>
    </row>
    <row r="520" spans="1:10" x14ac:dyDescent="0.25">
      <c r="A520" s="2">
        <v>45324</v>
      </c>
      <c r="B520" s="16" t="s">
        <v>1303</v>
      </c>
      <c r="C520" s="1" t="s">
        <v>38</v>
      </c>
      <c r="D520" s="1" t="str">
        <f t="shared" si="23"/>
        <v>IC F. PENTIMALLI : https://comprensivo1fpentimalli.edu.it/</v>
      </c>
      <c r="E520" s="1" t="s">
        <v>757</v>
      </c>
      <c r="F520" s="1" t="s">
        <v>1069</v>
      </c>
      <c r="G520" s="1" t="s">
        <v>1118</v>
      </c>
      <c r="H520" s="1" t="s">
        <v>1118</v>
      </c>
      <c r="I520" s="4" t="str">
        <f t="shared" si="24"/>
        <v>INVIO PROCEDURA PEC</v>
      </c>
      <c r="J520" s="1"/>
    </row>
    <row r="521" spans="1:10" x14ac:dyDescent="0.25">
      <c r="A521" s="2">
        <v>45316</v>
      </c>
      <c r="B521" s="16" t="s">
        <v>1303</v>
      </c>
      <c r="C521" s="1" t="s">
        <v>38</v>
      </c>
      <c r="D521" s="1" t="str">
        <f t="shared" si="23"/>
        <v>IC G. BARTOLENA : https://www.scuolabartolena.edu.it/</v>
      </c>
      <c r="E521" s="1" t="s">
        <v>726</v>
      </c>
      <c r="F521" s="1" t="s">
        <v>1040</v>
      </c>
      <c r="G521" s="1" t="s">
        <v>1118</v>
      </c>
      <c r="H521" s="1" t="s">
        <v>1118</v>
      </c>
      <c r="I521" s="4" t="str">
        <f t="shared" si="24"/>
        <v>INVIO PROCEDURA PEC</v>
      </c>
      <c r="J521" s="1"/>
    </row>
    <row r="522" spans="1:10" x14ac:dyDescent="0.25">
      <c r="A522" s="2">
        <v>45317</v>
      </c>
      <c r="B522" s="16" t="s">
        <v>1303</v>
      </c>
      <c r="C522" s="1" t="s">
        <v>38</v>
      </c>
      <c r="D522" s="1" t="str">
        <f t="shared" si="23"/>
        <v>IC G. CALOPRESE : https://archivio.icscalea.edu.it/adeguamenti-norm/albo-fornitori.html</v>
      </c>
      <c r="E522" s="1" t="s">
        <v>739</v>
      </c>
      <c r="F522" s="1" t="s">
        <v>1053</v>
      </c>
      <c r="G522" s="1" t="s">
        <v>1118</v>
      </c>
      <c r="H522" s="1" t="s">
        <v>1118</v>
      </c>
      <c r="I522" s="4" t="str">
        <f t="shared" si="24"/>
        <v>INVIO PROCEDURA PEC</v>
      </c>
      <c r="J522" s="1"/>
    </row>
    <row r="523" spans="1:10" x14ac:dyDescent="0.25">
      <c r="A523" s="2">
        <v>45330</v>
      </c>
      <c r="B523" s="16" t="s">
        <v>1303</v>
      </c>
      <c r="C523" s="1" t="s">
        <v>38</v>
      </c>
      <c r="D523" s="1" t="str">
        <f t="shared" ref="D523:D586" si="25">E523&amp;" : "&amp;F523</f>
        <v>IC GALILEO NICOLINI : https://www.icnicolinicapranica.edu.it/albo-fornitori/</v>
      </c>
      <c r="E523" s="1" t="s">
        <v>773</v>
      </c>
      <c r="F523" s="1" t="s">
        <v>1084</v>
      </c>
      <c r="G523" s="1" t="s">
        <v>1118</v>
      </c>
      <c r="H523" s="1" t="s">
        <v>1118</v>
      </c>
      <c r="I523" s="4" t="str">
        <f t="shared" si="24"/>
        <v>INVIO PROCEDURA PEC</v>
      </c>
      <c r="J523" s="1"/>
    </row>
    <row r="524" spans="1:10" x14ac:dyDescent="0.25">
      <c r="A524" s="2">
        <v>45302</v>
      </c>
      <c r="B524" s="16" t="s">
        <v>1303</v>
      </c>
      <c r="C524" s="1" t="s">
        <v>38</v>
      </c>
      <c r="D524" s="1" t="str">
        <f t="shared" si="25"/>
        <v>IC GIOVANNI PAOLO SECONDO : https://www.icgiovannipaolosecondo.edu.it/albo-fornitori</v>
      </c>
      <c r="E524" s="1" t="s">
        <v>654</v>
      </c>
      <c r="F524" s="1" t="s">
        <v>968</v>
      </c>
      <c r="G524" s="1" t="s">
        <v>1118</v>
      </c>
      <c r="H524" s="1" t="s">
        <v>1118</v>
      </c>
      <c r="I524" s="4" t="str">
        <f t="shared" si="24"/>
        <v>INVIO PROCEDURA PEC</v>
      </c>
      <c r="J524" s="1"/>
    </row>
    <row r="525" spans="1:10" x14ac:dyDescent="0.25">
      <c r="A525" s="2">
        <v>45329</v>
      </c>
      <c r="B525" s="16" t="s">
        <v>1303</v>
      </c>
      <c r="C525" s="1" t="s">
        <v>38</v>
      </c>
      <c r="D525" s="1" t="str">
        <f t="shared" si="25"/>
        <v>IC GIUSEPPE GIULIANO : https://www.icgiuliano.edu.it/</v>
      </c>
      <c r="E525" s="1" t="s">
        <v>770</v>
      </c>
      <c r="F525" s="1" t="s">
        <v>1081</v>
      </c>
      <c r="G525" s="1" t="s">
        <v>1118</v>
      </c>
      <c r="H525" s="1" t="s">
        <v>1118</v>
      </c>
      <c r="I525" s="4" t="str">
        <f t="shared" si="24"/>
        <v>INVIO PROCEDURA PEC</v>
      </c>
      <c r="J525" s="1"/>
    </row>
    <row r="526" spans="1:10" x14ac:dyDescent="0.25">
      <c r="A526" s="2">
        <v>45320</v>
      </c>
      <c r="B526" s="16" t="s">
        <v>1303</v>
      </c>
      <c r="C526" s="1" t="s">
        <v>38</v>
      </c>
      <c r="D526" s="1" t="str">
        <f t="shared" si="25"/>
        <v>IC GUSSAGO : https://www.icgussago.edu.it/</v>
      </c>
      <c r="E526" s="1" t="s">
        <v>743</v>
      </c>
      <c r="F526" s="1" t="s">
        <v>1056</v>
      </c>
      <c r="G526" s="1" t="s">
        <v>1118</v>
      </c>
      <c r="H526" s="1" t="s">
        <v>1118</v>
      </c>
      <c r="I526" s="4" t="str">
        <f t="shared" si="24"/>
        <v>INVIO PROCEDURA PEC</v>
      </c>
      <c r="J526" s="1"/>
    </row>
    <row r="527" spans="1:10" x14ac:dyDescent="0.25">
      <c r="A527" s="2">
        <v>45341</v>
      </c>
      <c r="B527" s="16" t="s">
        <v>1303</v>
      </c>
      <c r="C527" s="1" t="s">
        <v>38</v>
      </c>
      <c r="D527" s="1" t="str">
        <f t="shared" si="25"/>
        <v>IC L. SCHIAVINATO : https://www.icschiavinato.edu.it/</v>
      </c>
      <c r="E527" s="1" t="s">
        <v>791</v>
      </c>
      <c r="F527" s="1" t="s">
        <v>1100</v>
      </c>
      <c r="G527" s="1" t="s">
        <v>1118</v>
      </c>
      <c r="H527" s="1" t="s">
        <v>1118</v>
      </c>
      <c r="I527" s="4" t="str">
        <f t="shared" si="24"/>
        <v>INVIO PROCEDURA PEC</v>
      </c>
      <c r="J527" s="1"/>
    </row>
    <row r="528" spans="1:10" x14ac:dyDescent="0.25">
      <c r="A528" s="2">
        <v>45307</v>
      </c>
      <c r="B528" s="16" t="s">
        <v>1303</v>
      </c>
      <c r="C528" s="1" t="s">
        <v>38</v>
      </c>
      <c r="D528" s="1" t="str">
        <f t="shared" si="25"/>
        <v>IC LIPARI : https://www.iclipari.edu.it/public/albo/1112-albo-fornitori</v>
      </c>
      <c r="E528" s="1" t="s">
        <v>672</v>
      </c>
      <c r="F528" s="1" t="s">
        <v>987</v>
      </c>
      <c r="G528" s="1" t="s">
        <v>1118</v>
      </c>
      <c r="H528" s="1" t="s">
        <v>1118</v>
      </c>
      <c r="I528" s="4" t="str">
        <f t="shared" si="24"/>
        <v>INVIO PROCEDURA PEC</v>
      </c>
      <c r="J528" s="1"/>
    </row>
    <row r="529" spans="1:10" x14ac:dyDescent="0.25">
      <c r="A529" s="2">
        <v>45306</v>
      </c>
      <c r="B529" s="16" t="s">
        <v>1303</v>
      </c>
      <c r="C529" s="1" t="s">
        <v>38</v>
      </c>
      <c r="D529" s="1" t="str">
        <f t="shared" si="25"/>
        <v>IC MACERATA : https://icmaceratacampania.edu.it/iscrizione-albo-fornitori/</v>
      </c>
      <c r="E529" s="1" t="s">
        <v>670</v>
      </c>
      <c r="F529" s="1" t="s">
        <v>985</v>
      </c>
      <c r="G529" s="1" t="s">
        <v>1118</v>
      </c>
      <c r="H529" s="1" t="s">
        <v>1118</v>
      </c>
      <c r="I529" s="4" t="str">
        <f t="shared" si="24"/>
        <v>INVIO PROCEDURA PEC</v>
      </c>
      <c r="J529" s="1"/>
    </row>
    <row r="530" spans="1:10" x14ac:dyDescent="0.25">
      <c r="A530" s="2">
        <v>45320</v>
      </c>
      <c r="B530" s="16" t="s">
        <v>1303</v>
      </c>
      <c r="C530" s="1" t="s">
        <v>38</v>
      </c>
      <c r="D530" s="1" t="str">
        <f t="shared" si="25"/>
        <v>IC MARINA DI CERVETERI : https://www.icmarinadicerveteri.edu.it/</v>
      </c>
      <c r="E530" s="1" t="s">
        <v>740</v>
      </c>
      <c r="F530" s="1" t="s">
        <v>1054</v>
      </c>
      <c r="G530" s="1" t="s">
        <v>1118</v>
      </c>
      <c r="H530" s="1" t="s">
        <v>1118</v>
      </c>
      <c r="I530" s="4" t="str">
        <f t="shared" si="24"/>
        <v>INVIO PROCEDURA PEC</v>
      </c>
      <c r="J530" s="1"/>
    </row>
    <row r="531" spans="1:10" x14ac:dyDescent="0.25">
      <c r="A531" s="2">
        <v>45481</v>
      </c>
      <c r="B531" s="16" t="s">
        <v>2072</v>
      </c>
      <c r="C531" s="1" t="s">
        <v>38</v>
      </c>
      <c r="D531" s="1" t="str">
        <f t="shared" si="25"/>
        <v>IC MOZZANICA : https://icmozzanica.edu.it/servizio/albo-fornitori/</v>
      </c>
      <c r="E531" s="1" t="s">
        <v>662</v>
      </c>
      <c r="F531" s="1" t="s">
        <v>977</v>
      </c>
      <c r="G531" s="1" t="s">
        <v>1327</v>
      </c>
      <c r="H531" s="1" t="s">
        <v>1327</v>
      </c>
      <c r="I531" s="4" t="str">
        <f t="shared" si="24"/>
        <v>INVIO FORMAT ONLINE</v>
      </c>
      <c r="J531" s="1" t="s">
        <v>2368</v>
      </c>
    </row>
    <row r="532" spans="1:10" x14ac:dyDescent="0.25">
      <c r="A532" s="2">
        <v>45329</v>
      </c>
      <c r="B532" s="16" t="s">
        <v>1303</v>
      </c>
      <c r="C532" s="1" t="s">
        <v>38</v>
      </c>
      <c r="D532" s="1" t="str">
        <f t="shared" si="25"/>
        <v>IC NICOLINI DI GIACOMO : https://www.icnicolinidigiacomo.edu.it/</v>
      </c>
      <c r="E532" s="1" t="s">
        <v>771</v>
      </c>
      <c r="F532" s="1" t="s">
        <v>1082</v>
      </c>
      <c r="G532" s="1" t="s">
        <v>1118</v>
      </c>
      <c r="H532" s="1" t="s">
        <v>1118</v>
      </c>
      <c r="I532" s="4" t="str">
        <f t="shared" si="24"/>
        <v>INVIO PROCEDURA PEC</v>
      </c>
      <c r="J532" s="1"/>
    </row>
    <row r="533" spans="1:10" x14ac:dyDescent="0.25">
      <c r="A533" s="2">
        <v>45321</v>
      </c>
      <c r="B533" s="16" t="s">
        <v>1303</v>
      </c>
      <c r="C533" s="1" t="s">
        <v>38</v>
      </c>
      <c r="D533" s="1" t="str">
        <f t="shared" si="25"/>
        <v>IC PASCOLI- GIOVINAZZI : https://www.pascoligiovinazzi.it/albo_fornitori.htm</v>
      </c>
      <c r="E533" s="1" t="s">
        <v>748</v>
      </c>
      <c r="F533" s="1" t="s">
        <v>1061</v>
      </c>
      <c r="G533" s="1" t="s">
        <v>1118</v>
      </c>
      <c r="H533" s="1" t="s">
        <v>1118</v>
      </c>
      <c r="I533" s="4" t="str">
        <f t="shared" si="24"/>
        <v>INVIO PROCEDURA PEC</v>
      </c>
      <c r="J533" s="1"/>
    </row>
    <row r="534" spans="1:10" x14ac:dyDescent="0.25">
      <c r="A534" s="2">
        <v>45327</v>
      </c>
      <c r="B534" s="16" t="s">
        <v>1303</v>
      </c>
      <c r="C534" s="1" t="s">
        <v>38</v>
      </c>
      <c r="D534" s="1" t="str">
        <f t="shared" si="25"/>
        <v>IC PONZANO VENETO : https://icsponzanoveneto.edu.it/</v>
      </c>
      <c r="E534" s="1" t="s">
        <v>768</v>
      </c>
      <c r="F534" s="1" t="s">
        <v>1079</v>
      </c>
      <c r="G534" s="1" t="s">
        <v>1118</v>
      </c>
      <c r="H534" s="1" t="s">
        <v>1118</v>
      </c>
      <c r="I534" s="4" t="str">
        <f t="shared" si="24"/>
        <v>INVIO PROCEDURA PEC</v>
      </c>
      <c r="J534" s="1"/>
    </row>
    <row r="535" spans="1:10" x14ac:dyDescent="0.25">
      <c r="A535" s="2">
        <v>45301</v>
      </c>
      <c r="B535" s="16" t="s">
        <v>1303</v>
      </c>
      <c r="C535" s="1" t="s">
        <v>38</v>
      </c>
      <c r="D535" s="1" t="str">
        <f t="shared" si="25"/>
        <v>IC RANDI : https://www.icrandi.edu.it/pagina.asp?id=409</v>
      </c>
      <c r="E535" s="1" t="s">
        <v>652</v>
      </c>
      <c r="F535" s="1" t="s">
        <v>2325</v>
      </c>
      <c r="G535" s="1" t="s">
        <v>1118</v>
      </c>
      <c r="H535" s="1" t="s">
        <v>1118</v>
      </c>
      <c r="I535" s="4" t="str">
        <f t="shared" si="24"/>
        <v>INVIO PROCEDURA PEC</v>
      </c>
      <c r="J535" s="1"/>
    </row>
    <row r="536" spans="1:10" x14ac:dyDescent="0.25">
      <c r="A536" s="2">
        <v>45316</v>
      </c>
      <c r="B536" s="16" t="s">
        <v>1303</v>
      </c>
      <c r="C536" s="1" t="s">
        <v>38</v>
      </c>
      <c r="D536" s="1" t="str">
        <f t="shared" si="25"/>
        <v>IC RE DAVID : https://www.scuolaredavid.edu.it/</v>
      </c>
      <c r="E536" s="1" t="s">
        <v>732</v>
      </c>
      <c r="F536" s="1" t="s">
        <v>1045</v>
      </c>
      <c r="G536" s="1" t="s">
        <v>1118</v>
      </c>
      <c r="H536" s="1" t="s">
        <v>1118</v>
      </c>
      <c r="I536" s="4" t="str">
        <f t="shared" si="24"/>
        <v>INVIO PROCEDURA PEC</v>
      </c>
      <c r="J536" s="1"/>
    </row>
    <row r="537" spans="1:10" x14ac:dyDescent="0.25">
      <c r="A537" s="2">
        <v>45320</v>
      </c>
      <c r="B537" s="16" t="s">
        <v>1303</v>
      </c>
      <c r="C537" s="1" t="s">
        <v>38</v>
      </c>
      <c r="D537" s="1" t="str">
        <f t="shared" si="25"/>
        <v>IC RITA LEVI MONTALCINI : https://vecchiosito.icmontalcinigorgonzola.edu.it/</v>
      </c>
      <c r="E537" s="1" t="s">
        <v>744</v>
      </c>
      <c r="F537" s="1" t="s">
        <v>1057</v>
      </c>
      <c r="G537" s="1" t="s">
        <v>1118</v>
      </c>
      <c r="H537" s="1" t="s">
        <v>1118</v>
      </c>
      <c r="I537" s="4" t="str">
        <f t="shared" si="24"/>
        <v>INVIO PROCEDURA PEC</v>
      </c>
      <c r="J537" s="1"/>
    </row>
    <row r="538" spans="1:10" x14ac:dyDescent="0.25">
      <c r="A538" s="2">
        <v>45310</v>
      </c>
      <c r="B538" s="16" t="s">
        <v>1303</v>
      </c>
      <c r="C538" s="1" t="s">
        <v>38</v>
      </c>
      <c r="D538" s="1" t="str">
        <f t="shared" si="25"/>
        <v>IC SAN CESAREO : https://icsancesareo.edu.it/modulistica-operatori-economici/</v>
      </c>
      <c r="E538" s="1" t="s">
        <v>698</v>
      </c>
      <c r="F538" s="1" t="s">
        <v>1013</v>
      </c>
      <c r="G538" s="1" t="s">
        <v>1118</v>
      </c>
      <c r="H538" s="1" t="s">
        <v>1118</v>
      </c>
      <c r="I538" s="4" t="str">
        <f t="shared" si="24"/>
        <v>INVIO PROCEDURA PEC</v>
      </c>
      <c r="J538" s="1"/>
    </row>
    <row r="539" spans="1:10" x14ac:dyDescent="0.25">
      <c r="A539" s="2">
        <v>45316</v>
      </c>
      <c r="B539" s="16" t="s">
        <v>2072</v>
      </c>
      <c r="C539" s="1" t="s">
        <v>38</v>
      </c>
      <c r="D539" s="1" t="str">
        <f t="shared" si="25"/>
        <v>IC SAN FRANCESCO DI PAOLA : https://www.icsanfrancescodipaola-me.edu.it/albo-fornitori/</v>
      </c>
      <c r="E539" s="1" t="s">
        <v>731</v>
      </c>
      <c r="F539" s="1" t="s">
        <v>1044</v>
      </c>
      <c r="G539" s="1" t="s">
        <v>1327</v>
      </c>
      <c r="H539" s="1" t="s">
        <v>1327</v>
      </c>
      <c r="I539" s="4" t="str">
        <f t="shared" si="24"/>
        <v>INVIO FORMAT ONLINE</v>
      </c>
      <c r="J539" s="1"/>
    </row>
    <row r="540" spans="1:10" x14ac:dyDescent="0.25">
      <c r="A540" s="2">
        <v>45316</v>
      </c>
      <c r="B540" s="16" t="s">
        <v>1303</v>
      </c>
      <c r="C540" s="1" t="s">
        <v>38</v>
      </c>
      <c r="D540" s="1" t="str">
        <f t="shared" si="25"/>
        <v>IC SAN GIOVANNI BOSCO BUONAROTI : https://icsgboscobuonarrotigiovinazzo.edu.it/bandi-e-gare/avviso-albo-fornitori/</v>
      </c>
      <c r="E540" s="1" t="s">
        <v>727</v>
      </c>
      <c r="F540" s="1" t="s">
        <v>2374</v>
      </c>
      <c r="G540" s="1" t="s">
        <v>1118</v>
      </c>
      <c r="H540" s="1" t="s">
        <v>1118</v>
      </c>
      <c r="I540" s="4" t="str">
        <f t="shared" si="24"/>
        <v>INVIO PROCEDURA PEC</v>
      </c>
      <c r="J540" s="1"/>
    </row>
    <row r="541" spans="1:10" x14ac:dyDescent="0.25">
      <c r="A541" s="2">
        <v>45315</v>
      </c>
      <c r="B541" s="16" t="s">
        <v>1303</v>
      </c>
      <c r="C541" s="1" t="s">
        <v>38</v>
      </c>
      <c r="D541" s="1" t="str">
        <f t="shared" si="25"/>
        <v>IC SANTE GIUFFRIDA : https://www.scuolagiuffridact.edu.it/index.php/albo2/albo-fornitori</v>
      </c>
      <c r="E541" s="1" t="s">
        <v>719</v>
      </c>
      <c r="F541" s="1" t="s">
        <v>1033</v>
      </c>
      <c r="G541" s="1" t="s">
        <v>1118</v>
      </c>
      <c r="H541" s="1" t="s">
        <v>1118</v>
      </c>
      <c r="I541" s="4" t="str">
        <f t="shared" ref="I541:I604" si="26">_xlfn.IFS(H541="NO","INVIO FORMAT ONLINE",H541="--","INVIO PROCEDURA PEC",H541="","",H541&lt;&gt;"","INVIO PROCEDURA ONLINE")</f>
        <v>INVIO PROCEDURA PEC</v>
      </c>
      <c r="J541" s="1"/>
    </row>
    <row r="542" spans="1:10" x14ac:dyDescent="0.25">
      <c r="A542" s="2">
        <v>45327</v>
      </c>
      <c r="B542" s="16" t="s">
        <v>1303</v>
      </c>
      <c r="C542" s="1" t="s">
        <v>38</v>
      </c>
      <c r="D542" s="1" t="str">
        <f t="shared" si="25"/>
        <v>IC SANTO STEFANO DI CADORE : https://www.icsantostefanodicadore.it/albo-fornitori/</v>
      </c>
      <c r="E542" s="1" t="s">
        <v>765</v>
      </c>
      <c r="F542" s="1" t="s">
        <v>1076</v>
      </c>
      <c r="G542" s="1" t="s">
        <v>1118</v>
      </c>
      <c r="H542" s="1" t="s">
        <v>1118</v>
      </c>
      <c r="I542" s="4" t="str">
        <f t="shared" si="26"/>
        <v>INVIO PROCEDURA PEC</v>
      </c>
      <c r="J542" s="1"/>
    </row>
    <row r="543" spans="1:10" x14ac:dyDescent="0.25">
      <c r="A543" s="2">
        <v>45315</v>
      </c>
      <c r="B543" s="16" t="s">
        <v>1303</v>
      </c>
      <c r="C543" s="1" t="s">
        <v>38</v>
      </c>
      <c r="D543" s="1" t="str">
        <f t="shared" si="25"/>
        <v>IC SEDEGLIANO : https://www.icbasiliano-sedegliano.edu.it/</v>
      </c>
      <c r="E543" s="1" t="s">
        <v>720</v>
      </c>
      <c r="F543" s="1" t="s">
        <v>1034</v>
      </c>
      <c r="G543" s="1" t="s">
        <v>1118</v>
      </c>
      <c r="H543" s="1" t="s">
        <v>1118</v>
      </c>
      <c r="I543" s="4" t="str">
        <f t="shared" si="26"/>
        <v>INVIO PROCEDURA PEC</v>
      </c>
      <c r="J543" s="1"/>
    </row>
    <row r="544" spans="1:10" x14ac:dyDescent="0.25">
      <c r="A544" s="2">
        <v>45303</v>
      </c>
      <c r="B544" s="16" t="s">
        <v>1303</v>
      </c>
      <c r="C544" s="1" t="s">
        <v>38</v>
      </c>
      <c r="D544" s="1" t="str">
        <f t="shared" si="25"/>
        <v>IC SETTIMO SAN PIETRO : http://scuolasettimo.edu.it/</v>
      </c>
      <c r="E544" s="1" t="s">
        <v>660</v>
      </c>
      <c r="F544" s="1" t="s">
        <v>975</v>
      </c>
      <c r="G544" s="1" t="s">
        <v>1118</v>
      </c>
      <c r="H544" s="1" t="s">
        <v>1118</v>
      </c>
      <c r="I544" s="4" t="str">
        <f t="shared" si="26"/>
        <v>INVIO PROCEDURA PEC</v>
      </c>
      <c r="J544" s="1"/>
    </row>
    <row r="545" spans="1:10" x14ac:dyDescent="0.25">
      <c r="A545" s="2">
        <v>45316</v>
      </c>
      <c r="B545" s="16" t="s">
        <v>1303</v>
      </c>
      <c r="C545" s="1" t="s">
        <v>38</v>
      </c>
      <c r="D545" s="1" t="str">
        <f t="shared" si="25"/>
        <v>IC TERRALBA : https://www.terralbagenova.edu.it/</v>
      </c>
      <c r="E545" s="1" t="s">
        <v>734</v>
      </c>
      <c r="F545" s="1" t="s">
        <v>1047</v>
      </c>
      <c r="G545" s="1" t="s">
        <v>1118</v>
      </c>
      <c r="H545" s="1" t="s">
        <v>1118</v>
      </c>
      <c r="I545" s="4" t="str">
        <f t="shared" si="26"/>
        <v>INVIO PROCEDURA PEC</v>
      </c>
      <c r="J545" s="1"/>
    </row>
    <row r="546" spans="1:10" x14ac:dyDescent="0.25">
      <c r="A546" s="2">
        <v>45314</v>
      </c>
      <c r="B546" s="16" t="s">
        <v>1303</v>
      </c>
      <c r="C546" s="1" t="s">
        <v>38</v>
      </c>
      <c r="D546" s="1" t="str">
        <f t="shared" si="25"/>
        <v>IC VITALIANO BRANCATI : https://www.icbrancati.edu.it/</v>
      </c>
      <c r="E546" s="1" t="s">
        <v>716</v>
      </c>
      <c r="F546" s="1" t="s">
        <v>1030</v>
      </c>
      <c r="G546" s="1" t="s">
        <v>1118</v>
      </c>
      <c r="H546" s="1" t="s">
        <v>1118</v>
      </c>
      <c r="I546" s="4" t="str">
        <f t="shared" si="26"/>
        <v>INVIO PROCEDURA PEC</v>
      </c>
      <c r="J546" s="1"/>
    </row>
    <row r="547" spans="1:10" x14ac:dyDescent="0.25">
      <c r="A547" s="2">
        <v>45309</v>
      </c>
      <c r="B547" s="16" t="s">
        <v>1303</v>
      </c>
      <c r="C547" s="1" t="s">
        <v>38</v>
      </c>
      <c r="D547" s="1" t="str">
        <f t="shared" si="25"/>
        <v>IC VOLTERRA : http://www.icsvolterra.it/component/content/category/244-albo-fornitori.html</v>
      </c>
      <c r="E547" s="1" t="s">
        <v>692</v>
      </c>
      <c r="F547" s="1" t="s">
        <v>1007</v>
      </c>
      <c r="G547" s="1" t="s">
        <v>1118</v>
      </c>
      <c r="H547" s="1" t="s">
        <v>1118</v>
      </c>
      <c r="I547" s="4" t="str">
        <f t="shared" si="26"/>
        <v>INVIO PROCEDURA PEC</v>
      </c>
      <c r="J547" s="1"/>
    </row>
    <row r="548" spans="1:10" x14ac:dyDescent="0.25">
      <c r="A548" s="2">
        <v>45342</v>
      </c>
      <c r="B548" s="16" t="s">
        <v>1303</v>
      </c>
      <c r="C548" s="1" t="s">
        <v>38</v>
      </c>
      <c r="D548" s="1" t="str">
        <f t="shared" si="25"/>
        <v>IC W. IOZZELLI : iciozzelli.edu.it</v>
      </c>
      <c r="E548" s="1" t="s">
        <v>797</v>
      </c>
      <c r="F548" s="1" t="s">
        <v>1106</v>
      </c>
      <c r="G548" s="1" t="s">
        <v>1118</v>
      </c>
      <c r="H548" s="1" t="s">
        <v>1118</v>
      </c>
      <c r="I548" s="4" t="str">
        <f t="shared" si="26"/>
        <v>INVIO PROCEDURA PEC</v>
      </c>
      <c r="J548" s="1"/>
    </row>
    <row r="549" spans="1:10" x14ac:dyDescent="0.25">
      <c r="A549" s="2">
        <v>45307</v>
      </c>
      <c r="B549" s="16" t="s">
        <v>1303</v>
      </c>
      <c r="C549" s="1" t="s">
        <v>38</v>
      </c>
      <c r="D549" s="1" t="str">
        <f t="shared" si="25"/>
        <v>ICS ALBERICO GENTILI : https://www.icsalbericogentilipalermo.edu.it/index.php/albo-fornitori</v>
      </c>
      <c r="E549" s="1" t="s">
        <v>671</v>
      </c>
      <c r="F549" s="1" t="s">
        <v>986</v>
      </c>
      <c r="G549" s="1" t="s">
        <v>1118</v>
      </c>
      <c r="H549" s="1" t="s">
        <v>1118</v>
      </c>
      <c r="I549" s="4" t="str">
        <f t="shared" si="26"/>
        <v>INVIO PROCEDURA PEC</v>
      </c>
      <c r="J549" s="1"/>
    </row>
    <row r="550" spans="1:10" x14ac:dyDescent="0.25">
      <c r="A550" s="2">
        <v>45316</v>
      </c>
      <c r="B550" s="16" t="s">
        <v>1303</v>
      </c>
      <c r="C550" s="1" t="s">
        <v>38</v>
      </c>
      <c r="D550" s="1" t="str">
        <f t="shared" si="25"/>
        <v>ICS ANTONIO GENOVESI : https://www.icsanciprianopicentino.edu.it/</v>
      </c>
      <c r="E550" s="1" t="s">
        <v>728</v>
      </c>
      <c r="F550" s="1" t="s">
        <v>1041</v>
      </c>
      <c r="G550" s="1" t="s">
        <v>1118</v>
      </c>
      <c r="H550" s="1" t="s">
        <v>1118</v>
      </c>
      <c r="I550" s="4" t="str">
        <f t="shared" si="26"/>
        <v>INVIO PROCEDURA PEC</v>
      </c>
      <c r="J550" s="1"/>
    </row>
    <row r="551" spans="1:10" x14ac:dyDescent="0.25">
      <c r="A551" s="2">
        <v>45341</v>
      </c>
      <c r="B551" s="16" t="s">
        <v>1303</v>
      </c>
      <c r="C551" s="1" t="s">
        <v>38</v>
      </c>
      <c r="D551" s="1" t="str">
        <f t="shared" si="25"/>
        <v>ICS BAGNATICA : https://lnx.icbagnatica.edu.it/albo-pubblicita-legale/</v>
      </c>
      <c r="E551" s="1" t="s">
        <v>793</v>
      </c>
      <c r="F551" s="1" t="s">
        <v>1102</v>
      </c>
      <c r="G551" s="1" t="s">
        <v>1118</v>
      </c>
      <c r="H551" s="1" t="s">
        <v>1118</v>
      </c>
      <c r="I551" s="4" t="str">
        <f t="shared" si="26"/>
        <v>INVIO PROCEDURA PEC</v>
      </c>
      <c r="J551" s="1"/>
    </row>
    <row r="552" spans="1:10" x14ac:dyDescent="0.25">
      <c r="A552" s="2">
        <v>45303</v>
      </c>
      <c r="B552" s="16" t="s">
        <v>1303</v>
      </c>
      <c r="C552" s="1" t="s">
        <v>38</v>
      </c>
      <c r="D552" s="1" t="str">
        <f t="shared" si="25"/>
        <v>ICS CAMPANELLA STURZO : https://www.iccampanellasturzo.edu.it/</v>
      </c>
      <c r="E552" s="1" t="s">
        <v>665</v>
      </c>
      <c r="F552" s="1" t="s">
        <v>980</v>
      </c>
      <c r="G552" s="1" t="s">
        <v>1118</v>
      </c>
      <c r="H552" s="1" t="s">
        <v>1118</v>
      </c>
      <c r="I552" s="4" t="str">
        <f t="shared" si="26"/>
        <v>INVIO PROCEDURA PEC</v>
      </c>
      <c r="J552" s="1"/>
    </row>
    <row r="553" spans="1:10" x14ac:dyDescent="0.25">
      <c r="A553" s="2">
        <v>45323</v>
      </c>
      <c r="B553" s="16" t="s">
        <v>1303</v>
      </c>
      <c r="C553" s="1" t="s">
        <v>38</v>
      </c>
      <c r="D553" s="1" t="str">
        <f t="shared" si="25"/>
        <v>ICS CEPRANO : https://www.comprensivoceprano.edu.it/</v>
      </c>
      <c r="E553" s="1" t="s">
        <v>751</v>
      </c>
      <c r="F553" s="1" t="s">
        <v>1006</v>
      </c>
      <c r="G553" s="1" t="s">
        <v>1118</v>
      </c>
      <c r="H553" s="1" t="s">
        <v>1118</v>
      </c>
      <c r="I553" s="4" t="str">
        <f t="shared" si="26"/>
        <v>INVIO PROCEDURA PEC</v>
      </c>
      <c r="J553" s="1"/>
    </row>
    <row r="554" spans="1:10" x14ac:dyDescent="0.25">
      <c r="A554" s="2">
        <v>45335</v>
      </c>
      <c r="B554" s="16" t="s">
        <v>1303</v>
      </c>
      <c r="C554" s="1" t="s">
        <v>38</v>
      </c>
      <c r="D554" s="1" t="str">
        <f t="shared" si="25"/>
        <v>ICS CESARE PAVESE : https://www.istitutopavesenazareth.it/</v>
      </c>
      <c r="E554" s="1" t="s">
        <v>785</v>
      </c>
      <c r="F554" s="1" t="s">
        <v>1094</v>
      </c>
      <c r="G554" s="1" t="s">
        <v>1118</v>
      </c>
      <c r="H554" s="1" t="s">
        <v>1118</v>
      </c>
      <c r="I554" s="4" t="str">
        <f t="shared" si="26"/>
        <v>INVIO PROCEDURA PEC</v>
      </c>
      <c r="J554" s="1"/>
    </row>
    <row r="555" spans="1:10" x14ac:dyDescent="0.25">
      <c r="A555" s="2">
        <v>45313</v>
      </c>
      <c r="B555" s="16" t="s">
        <v>1303</v>
      </c>
      <c r="C555" s="1" t="s">
        <v>38</v>
      </c>
      <c r="D555" s="1" t="str">
        <f t="shared" si="25"/>
        <v>ICS GIOVANNI XXIII : https://www.istitutocomprensivog23.edu.it/</v>
      </c>
      <c r="E555" s="1" t="s">
        <v>704</v>
      </c>
      <c r="F555" s="1" t="s">
        <v>1018</v>
      </c>
      <c r="G555" s="1" t="s">
        <v>1118</v>
      </c>
      <c r="H555" s="1" t="s">
        <v>1118</v>
      </c>
      <c r="I555" s="4" t="str">
        <f t="shared" si="26"/>
        <v>INVIO PROCEDURA PEC</v>
      </c>
      <c r="J555" s="1"/>
    </row>
    <row r="556" spans="1:10" x14ac:dyDescent="0.25">
      <c r="A556" s="2">
        <v>45329</v>
      </c>
      <c r="B556" s="16" t="s">
        <v>1303</v>
      </c>
      <c r="C556" s="1" t="s">
        <v>38</v>
      </c>
      <c r="D556" s="1" t="str">
        <f t="shared" si="25"/>
        <v>ICS IL MILIONE : https://vecchiosito.icsilmilione-suzzara.edu.it/</v>
      </c>
      <c r="E556" s="1" t="s">
        <v>772</v>
      </c>
      <c r="F556" s="1" t="s">
        <v>1083</v>
      </c>
      <c r="G556" s="1" t="s">
        <v>1118</v>
      </c>
      <c r="H556" s="1" t="s">
        <v>1118</v>
      </c>
      <c r="I556" s="4" t="str">
        <f t="shared" si="26"/>
        <v>INVIO PROCEDURA PEC</v>
      </c>
      <c r="J556" s="1"/>
    </row>
    <row r="557" spans="1:10" x14ac:dyDescent="0.25">
      <c r="A557" s="2">
        <v>45323</v>
      </c>
      <c r="B557" s="16" t="s">
        <v>1303</v>
      </c>
      <c r="C557" s="1" t="s">
        <v>38</v>
      </c>
      <c r="D557" s="1" t="str">
        <f t="shared" si="25"/>
        <v>ICS M.O ATTILIO BAGNOLINI : https://icbagnolini.it/index.php/fornitori</v>
      </c>
      <c r="E557" s="1" t="s">
        <v>750</v>
      </c>
      <c r="F557" s="1" t="s">
        <v>1063</v>
      </c>
      <c r="G557" s="1" t="s">
        <v>1118</v>
      </c>
      <c r="H557" s="1" t="s">
        <v>1118</v>
      </c>
      <c r="I557" s="4" t="str">
        <f t="shared" si="26"/>
        <v>INVIO PROCEDURA PEC</v>
      </c>
      <c r="J557" s="1"/>
    </row>
    <row r="558" spans="1:10" x14ac:dyDescent="0.25">
      <c r="A558" s="2">
        <v>45327</v>
      </c>
      <c r="B558" s="16" t="s">
        <v>1303</v>
      </c>
      <c r="C558" s="1" t="s">
        <v>38</v>
      </c>
      <c r="D558" s="1" t="str">
        <f t="shared" si="25"/>
        <v>ICS MARIA MONTESSORI : https://www.montessorimascagnict.it/albo-fornitori/</v>
      </c>
      <c r="E558" s="1" t="s">
        <v>767</v>
      </c>
      <c r="F558" s="1" t="s">
        <v>1078</v>
      </c>
      <c r="G558" s="1" t="s">
        <v>1118</v>
      </c>
      <c r="H558" s="1" t="s">
        <v>1118</v>
      </c>
      <c r="I558" s="4" t="str">
        <f t="shared" si="26"/>
        <v>INVIO PROCEDURA PEC</v>
      </c>
      <c r="J558" s="1"/>
    </row>
    <row r="559" spans="1:10" x14ac:dyDescent="0.25">
      <c r="A559" s="2">
        <v>45336</v>
      </c>
      <c r="B559" s="16" t="s">
        <v>1303</v>
      </c>
      <c r="C559" s="1" t="s">
        <v>38</v>
      </c>
      <c r="D559" s="1" t="str">
        <f t="shared" si="25"/>
        <v>ICS MONTEMAGGIORE BELSITO : https://www.icmontemaggiorebelsito.edu.it/</v>
      </c>
      <c r="E559" s="1" t="s">
        <v>790</v>
      </c>
      <c r="F559" s="1" t="s">
        <v>1099</v>
      </c>
      <c r="G559" s="1" t="s">
        <v>1118</v>
      </c>
      <c r="H559" s="1" t="s">
        <v>1118</v>
      </c>
      <c r="I559" s="4" t="str">
        <f t="shared" si="26"/>
        <v>INVIO PROCEDURA PEC</v>
      </c>
      <c r="J559" s="1"/>
    </row>
    <row r="560" spans="1:10" x14ac:dyDescent="0.25">
      <c r="A560" s="2">
        <v>45309</v>
      </c>
      <c r="B560" s="16" t="s">
        <v>1303</v>
      </c>
      <c r="C560" s="1" t="s">
        <v>38</v>
      </c>
      <c r="D560" s="1" t="str">
        <f t="shared" si="25"/>
        <v>ICS PORLEZZA : https://comprensivoporlezza.edu.it/albo-fornitori/</v>
      </c>
      <c r="E560" s="1" t="s">
        <v>688</v>
      </c>
      <c r="F560" s="1" t="s">
        <v>1004</v>
      </c>
      <c r="G560" s="1" t="s">
        <v>1118</v>
      </c>
      <c r="H560" s="1" t="s">
        <v>1118</v>
      </c>
      <c r="I560" s="4" t="str">
        <f t="shared" si="26"/>
        <v>INVIO PROCEDURA PEC</v>
      </c>
      <c r="J560" s="1"/>
    </row>
    <row r="561" spans="1:10" x14ac:dyDescent="0.25">
      <c r="A561" s="2">
        <v>45310</v>
      </c>
      <c r="B561" s="16" t="s">
        <v>1303</v>
      </c>
      <c r="C561" s="1" t="s">
        <v>38</v>
      </c>
      <c r="D561" s="1" t="str">
        <f t="shared" si="25"/>
        <v>ICS RENATO GUTTUSO : https://www.icsguttusopalermo.edu.it/</v>
      </c>
      <c r="E561" s="1" t="s">
        <v>702</v>
      </c>
      <c r="F561" s="1" t="s">
        <v>1016</v>
      </c>
      <c r="G561" s="1" t="s">
        <v>1118</v>
      </c>
      <c r="H561" s="1" t="s">
        <v>1118</v>
      </c>
      <c r="I561" s="4" t="str">
        <f t="shared" si="26"/>
        <v>INVIO PROCEDURA PEC</v>
      </c>
      <c r="J561" s="1"/>
    </row>
    <row r="562" spans="1:10" x14ac:dyDescent="0.25">
      <c r="A562" s="2">
        <v>45330</v>
      </c>
      <c r="B562" s="16" t="s">
        <v>1303</v>
      </c>
      <c r="C562" s="1" t="s">
        <v>38</v>
      </c>
      <c r="D562" s="1" t="str">
        <f t="shared" si="25"/>
        <v>ICS ROBERTO VALTURIO : https://www.valturio.edu.it/index.php/documenti/modulistica-fornitori</v>
      </c>
      <c r="E562" s="1" t="s">
        <v>774</v>
      </c>
      <c r="F562" s="1" t="s">
        <v>1085</v>
      </c>
      <c r="G562" s="1" t="s">
        <v>1118</v>
      </c>
      <c r="H562" s="1" t="s">
        <v>1118</v>
      </c>
      <c r="I562" s="4" t="str">
        <f t="shared" si="26"/>
        <v>INVIO PROCEDURA PEC</v>
      </c>
      <c r="J562" s="1"/>
    </row>
    <row r="563" spans="1:10" x14ac:dyDescent="0.25">
      <c r="A563" s="2">
        <v>45306</v>
      </c>
      <c r="B563" s="16" t="s">
        <v>1303</v>
      </c>
      <c r="C563" s="1" t="s">
        <v>38</v>
      </c>
      <c r="D563" s="1" t="str">
        <f t="shared" si="25"/>
        <v>ICS SCALEA : https://www.icscalea.edu.it/documento/albo-fornitori/</v>
      </c>
      <c r="E563" s="1" t="s">
        <v>669</v>
      </c>
      <c r="F563" s="1" t="s">
        <v>984</v>
      </c>
      <c r="G563" s="1" t="s">
        <v>1118</v>
      </c>
      <c r="H563" s="1" t="s">
        <v>1118</v>
      </c>
      <c r="I563" s="4" t="str">
        <f t="shared" si="26"/>
        <v>INVIO PROCEDURA PEC</v>
      </c>
      <c r="J563" s="1"/>
    </row>
    <row r="564" spans="1:10" x14ac:dyDescent="0.25">
      <c r="A564" s="2">
        <v>45315</v>
      </c>
      <c r="B564" s="16" t="s">
        <v>1303</v>
      </c>
      <c r="C564" s="1" t="s">
        <v>38</v>
      </c>
      <c r="D564" s="1" t="str">
        <f t="shared" si="25"/>
        <v>ICS STEFANO DI CADORE : https://www.icsantostefanodicadore.it/albo-fornitori.html</v>
      </c>
      <c r="E564" s="1" t="s">
        <v>717</v>
      </c>
      <c r="F564" s="1" t="s">
        <v>1031</v>
      </c>
      <c r="G564" s="1" t="s">
        <v>1118</v>
      </c>
      <c r="H564" s="1" t="s">
        <v>1118</v>
      </c>
      <c r="I564" s="4" t="str">
        <f t="shared" si="26"/>
        <v>INVIO PROCEDURA PEC</v>
      </c>
      <c r="J564" s="1"/>
    </row>
    <row r="565" spans="1:10" x14ac:dyDescent="0.25">
      <c r="A565" s="2">
        <v>45342</v>
      </c>
      <c r="B565" s="16" t="s">
        <v>1303</v>
      </c>
      <c r="C565" s="1" t="s">
        <v>38</v>
      </c>
      <c r="D565" s="1" t="str">
        <f t="shared" si="25"/>
        <v>ICS VIMODRONE : https://www.scuolavimodrone.edu.it/</v>
      </c>
      <c r="E565" s="1" t="s">
        <v>796</v>
      </c>
      <c r="F565" s="1" t="s">
        <v>1105</v>
      </c>
      <c r="G565" s="1" t="s">
        <v>1118</v>
      </c>
      <c r="H565" s="1" t="s">
        <v>1118</v>
      </c>
      <c r="I565" s="4" t="str">
        <f t="shared" si="26"/>
        <v>INVIO PROCEDURA PEC</v>
      </c>
      <c r="J565" s="1"/>
    </row>
    <row r="566" spans="1:10" x14ac:dyDescent="0.25">
      <c r="A566" s="2">
        <v>45315</v>
      </c>
      <c r="B566" s="16" t="s">
        <v>1303</v>
      </c>
      <c r="C566" s="1" t="s">
        <v>38</v>
      </c>
      <c r="D566" s="1" t="str">
        <f t="shared" si="25"/>
        <v>ICS ZANNOTTI : http://www.iczannotti.edu.it/</v>
      </c>
      <c r="E566" s="1" t="s">
        <v>724</v>
      </c>
      <c r="F566" s="1" t="s">
        <v>1038</v>
      </c>
      <c r="G566" s="1" t="s">
        <v>1118</v>
      </c>
      <c r="H566" s="1" t="s">
        <v>1118</v>
      </c>
      <c r="I566" s="4" t="str">
        <f t="shared" si="26"/>
        <v>INVIO PROCEDURA PEC</v>
      </c>
      <c r="J566" s="1"/>
    </row>
    <row r="567" spans="1:10" x14ac:dyDescent="0.25">
      <c r="A567" s="2">
        <v>45307</v>
      </c>
      <c r="B567" s="16" t="s">
        <v>1303</v>
      </c>
      <c r="C567" s="1" t="s">
        <v>38</v>
      </c>
      <c r="D567" s="1" t="str">
        <f t="shared" si="25"/>
        <v>IIS ALESSANDRO VOLTA : https://iissvolta.edu.it/2019/09/02/iscrizione-albo-fornitori/</v>
      </c>
      <c r="E567" s="1" t="s">
        <v>675</v>
      </c>
      <c r="F567" s="1" t="s">
        <v>990</v>
      </c>
      <c r="G567" s="1" t="s">
        <v>1118</v>
      </c>
      <c r="H567" s="1" t="s">
        <v>1118</v>
      </c>
      <c r="I567" s="4" t="str">
        <f t="shared" si="26"/>
        <v>INVIO PROCEDURA PEC</v>
      </c>
      <c r="J567" s="1"/>
    </row>
    <row r="568" spans="1:10" x14ac:dyDescent="0.25">
      <c r="A568" s="2">
        <v>45301</v>
      </c>
      <c r="B568" s="16" t="s">
        <v>1303</v>
      </c>
      <c r="C568" s="1" t="s">
        <v>38</v>
      </c>
      <c r="D568" s="1" t="str">
        <f t="shared" si="25"/>
        <v>IIS ALLENDE : https://allendecustodi.edu.it/avviso-istituzione-albo-fornitori-anno-scolastico-2023-2024/</v>
      </c>
      <c r="E568" s="1" t="s">
        <v>651</v>
      </c>
      <c r="F568" s="1" t="s">
        <v>966</v>
      </c>
      <c r="G568" s="1" t="s">
        <v>1118</v>
      </c>
      <c r="H568" s="1" t="s">
        <v>1118</v>
      </c>
      <c r="I568" s="4" t="str">
        <f t="shared" si="26"/>
        <v>INVIO PROCEDURA PEC</v>
      </c>
      <c r="J568" s="1"/>
    </row>
    <row r="569" spans="1:10" x14ac:dyDescent="0.25">
      <c r="A569" s="2">
        <v>45331</v>
      </c>
      <c r="B569" s="16" t="s">
        <v>1303</v>
      </c>
      <c r="C569" s="1" t="s">
        <v>38</v>
      </c>
      <c r="D569" s="1" t="str">
        <f t="shared" si="25"/>
        <v>IIS ARCHIMEDE : https://www.archimedemodica.edu.it/</v>
      </c>
      <c r="E569" s="1" t="s">
        <v>777</v>
      </c>
      <c r="F569" s="1" t="s">
        <v>1087</v>
      </c>
      <c r="G569" s="1" t="s">
        <v>1118</v>
      </c>
      <c r="H569" s="1" t="s">
        <v>1118</v>
      </c>
      <c r="I569" s="4" t="str">
        <f t="shared" si="26"/>
        <v>INVIO PROCEDURA PEC</v>
      </c>
      <c r="J569" s="1"/>
    </row>
    <row r="570" spans="1:10" x14ac:dyDescent="0.25">
      <c r="A570" s="2">
        <v>45307</v>
      </c>
      <c r="B570" s="16" t="s">
        <v>1303</v>
      </c>
      <c r="C570" s="1" t="s">
        <v>38</v>
      </c>
      <c r="D570" s="1" t="str">
        <f t="shared" si="25"/>
        <v>IIS ARENA : https://www.iissarena.edu.it/albo-fornitori.html</v>
      </c>
      <c r="E570" s="1" t="s">
        <v>674</v>
      </c>
      <c r="F570" s="1" t="s">
        <v>989</v>
      </c>
      <c r="G570" s="1" t="s">
        <v>1118</v>
      </c>
      <c r="H570" s="1" t="s">
        <v>1118</v>
      </c>
      <c r="I570" s="4" t="str">
        <f t="shared" si="26"/>
        <v>INVIO PROCEDURA PEC</v>
      </c>
      <c r="J570" s="1"/>
    </row>
    <row r="571" spans="1:10" x14ac:dyDescent="0.25">
      <c r="A571" s="2">
        <v>45308</v>
      </c>
      <c r="B571" s="16" t="s">
        <v>1303</v>
      </c>
      <c r="C571" s="1" t="s">
        <v>38</v>
      </c>
      <c r="D571" s="1" t="str">
        <f t="shared" si="25"/>
        <v>IIS B. PINCHETTI : https://www.pinchetti.net/pagine/albo-fornitori-2</v>
      </c>
      <c r="E571" s="1" t="s">
        <v>681</v>
      </c>
      <c r="F571" s="1" t="s">
        <v>996</v>
      </c>
      <c r="G571" s="1" t="s">
        <v>1118</v>
      </c>
      <c r="H571" s="1" t="s">
        <v>1118</v>
      </c>
      <c r="I571" s="4" t="str">
        <f t="shared" si="26"/>
        <v>INVIO PROCEDURA PEC</v>
      </c>
      <c r="J571" s="1"/>
    </row>
    <row r="572" spans="1:10" x14ac:dyDescent="0.25">
      <c r="A572" s="2">
        <v>45316</v>
      </c>
      <c r="B572" s="16" t="s">
        <v>1303</v>
      </c>
      <c r="C572" s="1" t="s">
        <v>38</v>
      </c>
      <c r="D572" s="1" t="str">
        <f t="shared" si="25"/>
        <v>IIS BRUNO MUNARI : https://iismunari.edu.it/</v>
      </c>
      <c r="E572" s="1" t="s">
        <v>730</v>
      </c>
      <c r="F572" s="1" t="s">
        <v>1043</v>
      </c>
      <c r="G572" s="1" t="s">
        <v>1118</v>
      </c>
      <c r="H572" s="1" t="s">
        <v>1118</v>
      </c>
      <c r="I572" s="4" t="str">
        <f t="shared" si="26"/>
        <v>INVIO PROCEDURA PEC</v>
      </c>
      <c r="J572" s="1"/>
    </row>
    <row r="573" spans="1:10" x14ac:dyDescent="0.25">
      <c r="A573" s="2">
        <v>45315</v>
      </c>
      <c r="B573" s="16" t="s">
        <v>1303</v>
      </c>
      <c r="C573" s="1" t="s">
        <v>38</v>
      </c>
      <c r="D573" s="1" t="str">
        <f t="shared" si="25"/>
        <v>IIS CROCE ALERAMO : https://www.crocealeramo.edu.it/albo-fornitori</v>
      </c>
      <c r="E573" s="1" t="s">
        <v>721</v>
      </c>
      <c r="F573" s="1" t="s">
        <v>1035</v>
      </c>
      <c r="G573" s="1" t="s">
        <v>1118</v>
      </c>
      <c r="H573" s="1" t="s">
        <v>1118</v>
      </c>
      <c r="I573" s="4" t="str">
        <f t="shared" si="26"/>
        <v>INVIO PROCEDURA PEC</v>
      </c>
      <c r="J573" s="1"/>
    </row>
    <row r="574" spans="1:10" x14ac:dyDescent="0.25">
      <c r="A574" s="2">
        <v>45307</v>
      </c>
      <c r="B574" s="16" t="s">
        <v>1303</v>
      </c>
      <c r="C574" s="1" t="s">
        <v>38</v>
      </c>
      <c r="D574" s="1" t="str">
        <f t="shared" si="25"/>
        <v>IIS CUCUZZA- EUCLIDE : https://www.iiscucuzzaeuclide.edu.it/?s=FORNITORI&amp;type=any</v>
      </c>
      <c r="E574" s="1" t="s">
        <v>673</v>
      </c>
      <c r="F574" s="1" t="s">
        <v>2370</v>
      </c>
      <c r="G574" s="1" t="s">
        <v>1118</v>
      </c>
      <c r="H574" s="1" t="s">
        <v>1118</v>
      </c>
      <c r="I574" s="4" t="str">
        <f t="shared" si="26"/>
        <v>INVIO PROCEDURA PEC</v>
      </c>
      <c r="J574" s="1"/>
    </row>
    <row r="575" spans="1:10" x14ac:dyDescent="0.25">
      <c r="A575" s="2">
        <v>45314</v>
      </c>
      <c r="B575" s="16" t="s">
        <v>1303</v>
      </c>
      <c r="C575" s="1" t="s">
        <v>38</v>
      </c>
      <c r="D575" s="1" t="str">
        <f t="shared" si="25"/>
        <v>IIS ENRICO FERMI : https://www.enricofermipolicoro.edu.it/albo-fornitori/</v>
      </c>
      <c r="E575" s="1" t="s">
        <v>712</v>
      </c>
      <c r="F575" s="1" t="s">
        <v>1026</v>
      </c>
      <c r="G575" s="1" t="s">
        <v>1118</v>
      </c>
      <c r="H575" s="1" t="s">
        <v>1118</v>
      </c>
      <c r="I575" s="4" t="str">
        <f t="shared" si="26"/>
        <v>INVIO PROCEDURA PEC</v>
      </c>
      <c r="J575" s="1"/>
    </row>
    <row r="576" spans="1:10" x14ac:dyDescent="0.25">
      <c r="A576" s="2">
        <v>45308</v>
      </c>
      <c r="B576" s="16" t="s">
        <v>1303</v>
      </c>
      <c r="C576" s="1" t="s">
        <v>38</v>
      </c>
      <c r="D576" s="1" t="str">
        <f t="shared" si="25"/>
        <v>IIS FILADELFO INSOLERA : https://www.istitutoinsolera.edu.it/</v>
      </c>
      <c r="E576" s="1" t="s">
        <v>2371</v>
      </c>
      <c r="F576" s="1" t="s">
        <v>1000</v>
      </c>
      <c r="G576" s="1" t="s">
        <v>1118</v>
      </c>
      <c r="H576" s="1" t="s">
        <v>1118</v>
      </c>
      <c r="I576" s="4" t="str">
        <f t="shared" si="26"/>
        <v>INVIO PROCEDURA PEC</v>
      </c>
      <c r="J576" s="1"/>
    </row>
    <row r="577" spans="1:10" x14ac:dyDescent="0.25">
      <c r="A577" s="2">
        <v>45324</v>
      </c>
      <c r="B577" s="16" t="s">
        <v>1323</v>
      </c>
      <c r="C577" s="1" t="s">
        <v>38</v>
      </c>
      <c r="D577" s="1" t="str">
        <f t="shared" si="25"/>
        <v>IIS G. COSSALI : https://www.cossali.net/operatori-economici/</v>
      </c>
      <c r="E577" s="1" t="s">
        <v>762</v>
      </c>
      <c r="F577" s="1" t="s">
        <v>1073</v>
      </c>
      <c r="G577" s="1"/>
      <c r="H577" s="1"/>
      <c r="I577" s="4" t="str">
        <f t="shared" si="26"/>
        <v/>
      </c>
      <c r="J577" s="1"/>
    </row>
    <row r="578" spans="1:10" x14ac:dyDescent="0.25">
      <c r="A578" s="2">
        <v>45323</v>
      </c>
      <c r="B578" s="16" t="s">
        <v>1303</v>
      </c>
      <c r="C578" s="1" t="s">
        <v>38</v>
      </c>
      <c r="D578" s="1" t="str">
        <f t="shared" si="25"/>
        <v>IIS GALATONE : https://www.iissmedi.edu.it/</v>
      </c>
      <c r="E578" s="1" t="s">
        <v>752</v>
      </c>
      <c r="F578" s="1" t="s">
        <v>1064</v>
      </c>
      <c r="G578" s="1" t="s">
        <v>1118</v>
      </c>
      <c r="H578" s="1" t="s">
        <v>1118</v>
      </c>
      <c r="I578" s="4" t="str">
        <f t="shared" si="26"/>
        <v>INVIO PROCEDURA PEC</v>
      </c>
      <c r="J578" s="1"/>
    </row>
    <row r="579" spans="1:10" x14ac:dyDescent="0.25">
      <c r="A579" s="2">
        <v>45320</v>
      </c>
      <c r="B579" s="16" t="s">
        <v>1303</v>
      </c>
      <c r="C579" s="1" t="s">
        <v>38</v>
      </c>
      <c r="D579" s="1" t="str">
        <f t="shared" si="25"/>
        <v>IIS GALILEI DI PALO : https://www.galileidipalo.edu.it/</v>
      </c>
      <c r="E579" s="1" t="s">
        <v>746</v>
      </c>
      <c r="F579" s="1" t="s">
        <v>1059</v>
      </c>
      <c r="G579" s="1" t="s">
        <v>1118</v>
      </c>
      <c r="H579" s="1" t="s">
        <v>1118</v>
      </c>
      <c r="I579" s="4" t="str">
        <f t="shared" si="26"/>
        <v>INVIO PROCEDURA PEC</v>
      </c>
      <c r="J579" s="1"/>
    </row>
    <row r="580" spans="1:10" x14ac:dyDescent="0.25">
      <c r="A580" s="2">
        <v>45313</v>
      </c>
      <c r="B580" s="16" t="s">
        <v>1303</v>
      </c>
      <c r="C580" s="1" t="s">
        <v>38</v>
      </c>
      <c r="D580" s="1" t="str">
        <f t="shared" si="25"/>
        <v>IIS GIORGIO AMBROSOLI : https://iissambrosoli.edu.it/sitonuovo/</v>
      </c>
      <c r="E580" s="1" t="s">
        <v>703</v>
      </c>
      <c r="F580" s="1" t="s">
        <v>1017</v>
      </c>
      <c r="G580" s="1" t="s">
        <v>1118</v>
      </c>
      <c r="H580" s="1" t="s">
        <v>1118</v>
      </c>
      <c r="I580" s="4" t="str">
        <f t="shared" si="26"/>
        <v>INVIO PROCEDURA PEC</v>
      </c>
      <c r="J580" s="1"/>
    </row>
    <row r="581" spans="1:10" x14ac:dyDescent="0.25">
      <c r="A581" s="2">
        <v>45309</v>
      </c>
      <c r="B581" s="16" t="s">
        <v>1303</v>
      </c>
      <c r="C581" s="1" t="s">
        <v>38</v>
      </c>
      <c r="D581" s="1" t="str">
        <f t="shared" si="25"/>
        <v>IIS L. COBIANCHI : https://www.cobianchi.it/</v>
      </c>
      <c r="E581" s="1" t="s">
        <v>691</v>
      </c>
      <c r="F581" s="1" t="s">
        <v>2373</v>
      </c>
      <c r="G581" s="1" t="s">
        <v>1118</v>
      </c>
      <c r="H581" s="1" t="s">
        <v>1118</v>
      </c>
      <c r="I581" s="4" t="str">
        <f t="shared" si="26"/>
        <v>INVIO PROCEDURA PEC</v>
      </c>
      <c r="J581" s="1"/>
    </row>
    <row r="582" spans="1:10" x14ac:dyDescent="0.25">
      <c r="A582" s="2">
        <v>45314</v>
      </c>
      <c r="B582" s="16" t="s">
        <v>1303</v>
      </c>
      <c r="C582" s="1" t="s">
        <v>38</v>
      </c>
      <c r="D582" s="1" t="str">
        <f t="shared" si="25"/>
        <v>IIS MATTEO RICCI : https://www.iismatteoricci.edu.it/pagine/fornitori</v>
      </c>
      <c r="E582" s="1" t="s">
        <v>710</v>
      </c>
      <c r="F582" s="1" t="s">
        <v>1024</v>
      </c>
      <c r="G582" s="1" t="s">
        <v>1118</v>
      </c>
      <c r="H582" s="1" t="s">
        <v>1118</v>
      </c>
      <c r="I582" s="4" t="str">
        <f t="shared" si="26"/>
        <v>INVIO PROCEDURA PEC</v>
      </c>
      <c r="J582" s="1"/>
    </row>
    <row r="583" spans="1:10" x14ac:dyDescent="0.25">
      <c r="A583" s="2">
        <v>45331</v>
      </c>
      <c r="B583" s="16" t="s">
        <v>1303</v>
      </c>
      <c r="C583" s="1" t="s">
        <v>38</v>
      </c>
      <c r="D583" s="1" t="str">
        <f t="shared" si="25"/>
        <v>IIS PAOLO SARPI : https://liceosarpi.bg.it/servizio/modulistica/</v>
      </c>
      <c r="E583" s="1" t="s">
        <v>776</v>
      </c>
      <c r="F583" s="1" t="s">
        <v>1086</v>
      </c>
      <c r="G583" s="1" t="s">
        <v>1118</v>
      </c>
      <c r="H583" s="1" t="s">
        <v>1118</v>
      </c>
      <c r="I583" s="4" t="str">
        <f t="shared" si="26"/>
        <v>INVIO PROCEDURA PEC</v>
      </c>
      <c r="J583" s="1"/>
    </row>
    <row r="584" spans="1:10" x14ac:dyDescent="0.25">
      <c r="A584" s="2">
        <v>45303</v>
      </c>
      <c r="B584" s="16" t="s">
        <v>1303</v>
      </c>
      <c r="C584" s="1" t="s">
        <v>38</v>
      </c>
      <c r="D584" s="1" t="str">
        <f t="shared" si="25"/>
        <v>IIS PETRUCCI FERRARIS MARESCA : https://www.iispetrucciferrarismaresca.edu.it/pagine/albo-fornitori</v>
      </c>
      <c r="E584" s="1" t="s">
        <v>667</v>
      </c>
      <c r="F584" s="1" t="s">
        <v>982</v>
      </c>
      <c r="G584" s="1" t="s">
        <v>1118</v>
      </c>
      <c r="H584" s="1" t="s">
        <v>1118</v>
      </c>
      <c r="I584" s="4" t="str">
        <f t="shared" si="26"/>
        <v>INVIO PROCEDURA PEC</v>
      </c>
      <c r="J584" s="1"/>
    </row>
    <row r="585" spans="1:10" x14ac:dyDescent="0.25">
      <c r="A585" s="2">
        <v>45334</v>
      </c>
      <c r="B585" s="16" t="s">
        <v>1303</v>
      </c>
      <c r="C585" s="1" t="s">
        <v>38</v>
      </c>
      <c r="D585" s="1" t="str">
        <f t="shared" si="25"/>
        <v>IIS PIERSANTI MATTARELLA : http://www.mattarelladolci.edu.it/richiesta-iscrizione-elenco-fornitori/</v>
      </c>
      <c r="E585" s="1" t="s">
        <v>780</v>
      </c>
      <c r="F585" s="1" t="s">
        <v>1090</v>
      </c>
      <c r="G585" s="1" t="s">
        <v>1118</v>
      </c>
      <c r="H585" s="1" t="s">
        <v>1118</v>
      </c>
      <c r="I585" s="4" t="str">
        <f t="shared" si="26"/>
        <v>INVIO PROCEDURA PEC</v>
      </c>
      <c r="J585" s="1"/>
    </row>
    <row r="586" spans="1:10" x14ac:dyDescent="0.25">
      <c r="A586" s="2">
        <v>45314</v>
      </c>
      <c r="B586" s="16" t="s">
        <v>1303</v>
      </c>
      <c r="C586" s="1" t="s">
        <v>38</v>
      </c>
      <c r="D586" s="1" t="str">
        <f t="shared" si="25"/>
        <v>IIS POLO TECNOLOGICO IMPERIESE : https://www.polotecnologicoimperiese.edu.it/</v>
      </c>
      <c r="E586" s="1" t="s">
        <v>711</v>
      </c>
      <c r="F586" s="1" t="s">
        <v>1025</v>
      </c>
      <c r="G586" s="1" t="s">
        <v>1118</v>
      </c>
      <c r="H586" s="1" t="s">
        <v>1118</v>
      </c>
      <c r="I586" s="4" t="str">
        <f t="shared" si="26"/>
        <v>INVIO PROCEDURA PEC</v>
      </c>
      <c r="J586" s="1"/>
    </row>
    <row r="587" spans="1:10" x14ac:dyDescent="0.25">
      <c r="A587" s="2">
        <v>45313</v>
      </c>
      <c r="B587" s="16" t="s">
        <v>1303</v>
      </c>
      <c r="C587" s="1" t="s">
        <v>38</v>
      </c>
      <c r="D587" s="1" t="str">
        <f t="shared" ref="D587:D650" si="27">E587&amp;" : "&amp;F587</f>
        <v>IIS Q CATAUDELLA : http://www.istitutocataudella.it/</v>
      </c>
      <c r="E587" s="1" t="s">
        <v>707</v>
      </c>
      <c r="F587" s="1" t="s">
        <v>1021</v>
      </c>
      <c r="G587" s="1" t="s">
        <v>1118</v>
      </c>
      <c r="H587" s="1" t="s">
        <v>1118</v>
      </c>
      <c r="I587" s="4" t="str">
        <f t="shared" si="26"/>
        <v>INVIO PROCEDURA PEC</v>
      </c>
      <c r="J587" s="1"/>
    </row>
    <row r="588" spans="1:10" x14ac:dyDescent="0.25">
      <c r="A588" s="2">
        <v>45308</v>
      </c>
      <c r="B588" s="16" t="s">
        <v>1303</v>
      </c>
      <c r="C588" s="1" t="s">
        <v>38</v>
      </c>
      <c r="D588" s="1" t="str">
        <f t="shared" si="27"/>
        <v>IIS R. GORJUX : https://www.istitutogorjuxtridentevivante.edu.it/la-scuola/i-numeri-della-scuola/albo-fornitori/</v>
      </c>
      <c r="E588" s="1" t="s">
        <v>678</v>
      </c>
      <c r="F588" s="1" t="s">
        <v>993</v>
      </c>
      <c r="G588" s="1" t="s">
        <v>1118</v>
      </c>
      <c r="H588" s="1" t="s">
        <v>1118</v>
      </c>
      <c r="I588" s="4" t="str">
        <f t="shared" si="26"/>
        <v>INVIO PROCEDURA PEC</v>
      </c>
      <c r="J588" s="1"/>
    </row>
    <row r="589" spans="1:10" x14ac:dyDescent="0.25">
      <c r="A589" s="2">
        <v>45323</v>
      </c>
      <c r="B589" s="16" t="s">
        <v>1303</v>
      </c>
      <c r="C589" s="1" t="s">
        <v>38</v>
      </c>
      <c r="D589" s="1" t="str">
        <f t="shared" si="27"/>
        <v>IIS SANDRO PERTINI DI GENZANO : https://www.pertinigenzano.edu.it/</v>
      </c>
      <c r="E589" s="1" t="s">
        <v>753</v>
      </c>
      <c r="F589" s="1" t="s">
        <v>1065</v>
      </c>
      <c r="G589" s="1" t="s">
        <v>1118</v>
      </c>
      <c r="H589" s="1" t="s">
        <v>1118</v>
      </c>
      <c r="I589" s="4" t="str">
        <f t="shared" si="26"/>
        <v>INVIO PROCEDURA PEC</v>
      </c>
      <c r="J589" s="1"/>
    </row>
    <row r="590" spans="1:10" x14ac:dyDescent="0.25">
      <c r="A590" s="2">
        <v>45308</v>
      </c>
      <c r="B590" s="16" t="s">
        <v>1303</v>
      </c>
      <c r="C590" s="1" t="s">
        <v>38</v>
      </c>
      <c r="D590" s="1" t="str">
        <f t="shared" si="27"/>
        <v>IIS SERAFINO RIVA : http://www.istitutoriva.it/wp-content/uploads/2011/09/iscrizione-albo-fornitori.pdf</v>
      </c>
      <c r="E590" s="1" t="s">
        <v>679</v>
      </c>
      <c r="F590" s="1" t="s">
        <v>994</v>
      </c>
      <c r="G590" s="1" t="s">
        <v>1118</v>
      </c>
      <c r="H590" s="1" t="s">
        <v>1118</v>
      </c>
      <c r="I590" s="4" t="str">
        <f t="shared" si="26"/>
        <v>INVIO PROCEDURA PEC</v>
      </c>
      <c r="J590" s="1"/>
    </row>
    <row r="591" spans="1:10" x14ac:dyDescent="0.25">
      <c r="A591" s="2">
        <v>45313</v>
      </c>
      <c r="B591" s="16" t="s">
        <v>1303</v>
      </c>
      <c r="C591" s="1" t="s">
        <v>38</v>
      </c>
      <c r="D591" s="1" t="str">
        <f t="shared" si="27"/>
        <v>IIS TELESI : https://www.iistelese.edu.it/</v>
      </c>
      <c r="E591" s="1" t="s">
        <v>706</v>
      </c>
      <c r="F591" s="1" t="s">
        <v>1020</v>
      </c>
      <c r="G591" s="1" t="s">
        <v>1118</v>
      </c>
      <c r="H591" s="1" t="s">
        <v>1118</v>
      </c>
      <c r="I591" s="4" t="str">
        <f t="shared" si="26"/>
        <v>INVIO PROCEDURA PEC</v>
      </c>
      <c r="J591" s="1"/>
    </row>
    <row r="592" spans="1:10" x14ac:dyDescent="0.25">
      <c r="A592" s="2">
        <v>45341</v>
      </c>
      <c r="B592" s="16" t="s">
        <v>1327</v>
      </c>
      <c r="C592" s="1" t="s">
        <v>38</v>
      </c>
      <c r="D592" s="1" t="str">
        <f t="shared" si="27"/>
        <v>IIS UGO FOSCOLO : https://licanicatti.codebase.it/</v>
      </c>
      <c r="E592" s="1" t="s">
        <v>792</v>
      </c>
      <c r="F592" s="1" t="s">
        <v>1101</v>
      </c>
      <c r="G592" s="1"/>
      <c r="H592" s="1"/>
      <c r="I592" s="4" t="str">
        <f t="shared" si="26"/>
        <v/>
      </c>
      <c r="J592" s="1" t="s">
        <v>2380</v>
      </c>
    </row>
    <row r="593" spans="1:10" x14ac:dyDescent="0.25">
      <c r="A593" s="2">
        <v>45315</v>
      </c>
      <c r="B593" s="16" t="s">
        <v>1303</v>
      </c>
      <c r="C593" s="1" t="s">
        <v>38</v>
      </c>
      <c r="D593" s="1" t="str">
        <f t="shared" si="27"/>
        <v>IIS VEN IGNAZIO CAPIZZI : https://www.iscapizzi.edu.it/</v>
      </c>
      <c r="E593" s="1" t="s">
        <v>722</v>
      </c>
      <c r="F593" s="1" t="s">
        <v>1036</v>
      </c>
      <c r="G593" s="1" t="s">
        <v>1118</v>
      </c>
      <c r="H593" s="1" t="s">
        <v>1118</v>
      </c>
      <c r="I593" s="4" t="str">
        <f t="shared" si="26"/>
        <v>INVIO PROCEDURA PEC</v>
      </c>
      <c r="J593" s="1"/>
    </row>
    <row r="594" spans="1:10" x14ac:dyDescent="0.25">
      <c r="A594" s="2">
        <v>45317</v>
      </c>
      <c r="B594" s="16" t="s">
        <v>1303</v>
      </c>
      <c r="C594" s="1" t="s">
        <v>38</v>
      </c>
      <c r="D594" s="1" t="str">
        <f t="shared" si="27"/>
        <v>IIS VILFREDO FEDERICO PERETO : https://www.iispareto.it/</v>
      </c>
      <c r="E594" s="1" t="s">
        <v>735</v>
      </c>
      <c r="F594" s="1" t="s">
        <v>1048</v>
      </c>
      <c r="G594" s="1" t="s">
        <v>1118</v>
      </c>
      <c r="H594" s="1" t="s">
        <v>1118</v>
      </c>
      <c r="I594" s="4" t="str">
        <f t="shared" si="26"/>
        <v>INVIO PROCEDURA PEC</v>
      </c>
      <c r="J594" s="1"/>
    </row>
    <row r="595" spans="1:10" x14ac:dyDescent="0.25">
      <c r="A595" s="2">
        <v>45301</v>
      </c>
      <c r="B595" s="16" t="s">
        <v>1303</v>
      </c>
      <c r="C595" s="1" t="s">
        <v>38</v>
      </c>
      <c r="D595" s="1" t="str">
        <f t="shared" si="27"/>
        <v>IMS MARGHERITA DI SAVOIA : https://margheritadisavoiaroma.edu.it/albo-fornitori/</v>
      </c>
      <c r="E595" s="1" t="s">
        <v>650</v>
      </c>
      <c r="F595" s="1" t="s">
        <v>965</v>
      </c>
      <c r="G595" s="1" t="s">
        <v>1118</v>
      </c>
      <c r="H595" s="1" t="s">
        <v>1118</v>
      </c>
      <c r="I595" s="4" t="str">
        <f t="shared" si="26"/>
        <v>INVIO PROCEDURA PEC</v>
      </c>
      <c r="J595" s="1"/>
    </row>
    <row r="596" spans="1:10" x14ac:dyDescent="0.25">
      <c r="A596" s="2">
        <v>45335</v>
      </c>
      <c r="B596" s="16" t="s">
        <v>1303</v>
      </c>
      <c r="C596" s="1" t="s">
        <v>38</v>
      </c>
      <c r="D596" s="1" t="str">
        <f t="shared" si="27"/>
        <v>IO GND'AGNILLO : https://www.icdagnillo.edu.it/regolamento-distituto-sulla-costituzione-e-tenuta-dellalbo-fornitori/</v>
      </c>
      <c r="E596" s="1" t="s">
        <v>783</v>
      </c>
      <c r="F596" s="1" t="s">
        <v>1093</v>
      </c>
      <c r="G596" s="1" t="s">
        <v>1118</v>
      </c>
      <c r="H596" s="1" t="s">
        <v>1118</v>
      </c>
      <c r="I596" s="4" t="str">
        <f t="shared" si="26"/>
        <v>INVIO PROCEDURA PEC</v>
      </c>
      <c r="J596" s="1"/>
    </row>
    <row r="597" spans="1:10" x14ac:dyDescent="0.25">
      <c r="A597" s="2">
        <v>45314</v>
      </c>
      <c r="B597" s="16" t="s">
        <v>1303</v>
      </c>
      <c r="C597" s="1" t="s">
        <v>38</v>
      </c>
      <c r="D597" s="1" t="str">
        <f t="shared" si="27"/>
        <v>IPS CARLO PORTA : https://www.carloportamilano.edu.it/</v>
      </c>
      <c r="E597" s="1" t="s">
        <v>713</v>
      </c>
      <c r="F597" s="1" t="s">
        <v>1027</v>
      </c>
      <c r="G597" s="1" t="s">
        <v>1118</v>
      </c>
      <c r="H597" s="1" t="s">
        <v>1118</v>
      </c>
      <c r="I597" s="4" t="str">
        <f t="shared" si="26"/>
        <v>INVIO PROCEDURA PEC</v>
      </c>
      <c r="J597" s="1"/>
    </row>
    <row r="598" spans="1:10" x14ac:dyDescent="0.25">
      <c r="A598" s="2">
        <v>45321</v>
      </c>
      <c r="B598" s="16" t="s">
        <v>1303</v>
      </c>
      <c r="C598" s="1" t="s">
        <v>38</v>
      </c>
      <c r="D598" s="1" t="str">
        <f t="shared" si="27"/>
        <v>IPS V TELESE : https://www.ipsteleseischia.edu.it/servizi/albo-fornitori</v>
      </c>
      <c r="E598" s="1" t="s">
        <v>747</v>
      </c>
      <c r="F598" s="1" t="s">
        <v>1060</v>
      </c>
      <c r="G598" s="1" t="s">
        <v>1118</v>
      </c>
      <c r="H598" s="1" t="s">
        <v>1118</v>
      </c>
      <c r="I598" s="4" t="str">
        <f t="shared" si="26"/>
        <v>INVIO PROCEDURA PEC</v>
      </c>
      <c r="J598" s="1"/>
    </row>
    <row r="599" spans="1:10" x14ac:dyDescent="0.25">
      <c r="A599" s="2">
        <v>45309</v>
      </c>
      <c r="B599" s="16" t="s">
        <v>1303</v>
      </c>
      <c r="C599" s="1" t="s">
        <v>38</v>
      </c>
      <c r="D599" s="1" t="str">
        <f t="shared" si="27"/>
        <v>IPSA G. CASINI : https://www.alberghierolaspezia.edu.it/pagine/modulistica-fornitori/</v>
      </c>
      <c r="E599" s="1" t="s">
        <v>694</v>
      </c>
      <c r="F599" s="1" t="s">
        <v>1009</v>
      </c>
      <c r="G599" s="1" t="s">
        <v>1118</v>
      </c>
      <c r="H599" s="1" t="s">
        <v>1118</v>
      </c>
      <c r="I599" s="4" t="str">
        <f t="shared" si="26"/>
        <v>INVIO PROCEDURA PEC</v>
      </c>
      <c r="J599" s="1"/>
    </row>
    <row r="600" spans="1:10" x14ac:dyDescent="0.25">
      <c r="A600" s="2">
        <v>45315</v>
      </c>
      <c r="B600" s="16" t="s">
        <v>1303</v>
      </c>
      <c r="C600" s="1" t="s">
        <v>38</v>
      </c>
      <c r="D600" s="1" t="str">
        <f t="shared" si="27"/>
        <v>IPSCT L. EINAUDI : https://www.ipseinaudi.lodi.it/</v>
      </c>
      <c r="E600" s="1" t="s">
        <v>725</v>
      </c>
      <c r="F600" s="1" t="s">
        <v>1039</v>
      </c>
      <c r="G600" s="1" t="s">
        <v>1118</v>
      </c>
      <c r="H600" s="1" t="s">
        <v>1118</v>
      </c>
      <c r="I600" s="4" t="str">
        <f t="shared" si="26"/>
        <v>INVIO PROCEDURA PEC</v>
      </c>
      <c r="J600" s="1"/>
    </row>
    <row r="601" spans="1:10" x14ac:dyDescent="0.25">
      <c r="A601" s="2">
        <v>45331</v>
      </c>
      <c r="B601" s="16" t="s">
        <v>1303</v>
      </c>
      <c r="C601" s="1" t="s">
        <v>38</v>
      </c>
      <c r="D601" s="1" t="str">
        <f t="shared" si="27"/>
        <v>IPSEOA V. TITONE : https://www.ipseoatitone.edu.it/albo-fornitori/</v>
      </c>
      <c r="E601" s="1" t="s">
        <v>779</v>
      </c>
      <c r="F601" s="1" t="s">
        <v>1089</v>
      </c>
      <c r="G601" s="1" t="s">
        <v>1118</v>
      </c>
      <c r="H601" s="1" t="s">
        <v>1118</v>
      </c>
      <c r="I601" s="4" t="str">
        <f t="shared" si="26"/>
        <v>INVIO PROCEDURA PEC</v>
      </c>
      <c r="J601" s="1"/>
    </row>
    <row r="602" spans="1:10" x14ac:dyDescent="0.25">
      <c r="A602" s="2">
        <v>45302</v>
      </c>
      <c r="B602" s="16" t="s">
        <v>1303</v>
      </c>
      <c r="C602" s="1" t="s">
        <v>38</v>
      </c>
      <c r="D602" s="1" t="str">
        <f t="shared" si="27"/>
        <v>IPSEOA VARNELLI : https://www.ipseoavarnelli.edu.it/pagine/albo-fornitori</v>
      </c>
      <c r="E602" s="1" t="s">
        <v>657</v>
      </c>
      <c r="F602" s="1" t="s">
        <v>972</v>
      </c>
      <c r="G602" s="1" t="s">
        <v>1118</v>
      </c>
      <c r="H602" s="1" t="s">
        <v>1118</v>
      </c>
      <c r="I602" s="4" t="str">
        <f t="shared" si="26"/>
        <v>INVIO PROCEDURA PEC</v>
      </c>
      <c r="J602" s="1"/>
    </row>
    <row r="603" spans="1:10" x14ac:dyDescent="0.25">
      <c r="A603" s="2">
        <v>45335</v>
      </c>
      <c r="B603" s="16" t="s">
        <v>1303</v>
      </c>
      <c r="C603" s="1" t="s">
        <v>38</v>
      </c>
      <c r="D603" s="1" t="str">
        <f t="shared" si="27"/>
        <v>IS C.A DALLA CHIESA : https://www.itsdallachiesa.edu.it/</v>
      </c>
      <c r="E603" s="1" t="s">
        <v>787</v>
      </c>
      <c r="F603" s="1" t="s">
        <v>1096</v>
      </c>
      <c r="G603" s="1" t="s">
        <v>1118</v>
      </c>
      <c r="H603" s="1" t="s">
        <v>1118</v>
      </c>
      <c r="I603" s="4" t="str">
        <f t="shared" si="26"/>
        <v>INVIO PROCEDURA PEC</v>
      </c>
      <c r="J603" s="1"/>
    </row>
    <row r="604" spans="1:10" x14ac:dyDescent="0.25">
      <c r="A604" s="2">
        <v>45302</v>
      </c>
      <c r="B604" s="16" t="s">
        <v>1303</v>
      </c>
      <c r="C604" s="1" t="s">
        <v>38</v>
      </c>
      <c r="D604" s="1" t="str">
        <f t="shared" si="27"/>
        <v>IS CRISTOFORO COLOMBO : https://www.iscolombo.edu.it/albo-fornitori/</v>
      </c>
      <c r="E604" s="1" t="s">
        <v>655</v>
      </c>
      <c r="F604" s="1" t="s">
        <v>969</v>
      </c>
      <c r="G604" s="1" t="s">
        <v>1118</v>
      </c>
      <c r="H604" s="1" t="s">
        <v>1118</v>
      </c>
      <c r="I604" s="4" t="str">
        <f t="shared" si="26"/>
        <v>INVIO PROCEDURA PEC</v>
      </c>
      <c r="J604" s="1"/>
    </row>
    <row r="605" spans="1:10" x14ac:dyDescent="0.25">
      <c r="A605" s="2">
        <v>45303</v>
      </c>
      <c r="B605" s="16" t="s">
        <v>1303</v>
      </c>
      <c r="C605" s="1" t="s">
        <v>38</v>
      </c>
      <c r="D605" s="1" t="str">
        <f t="shared" si="27"/>
        <v>IS LEONARDO DA VINCI : https://www.davincicarate.edu.it/</v>
      </c>
      <c r="E605" s="1" t="s">
        <v>666</v>
      </c>
      <c r="F605" s="1" t="s">
        <v>981</v>
      </c>
      <c r="G605" s="1" t="s">
        <v>1118</v>
      </c>
      <c r="H605" s="1" t="s">
        <v>1118</v>
      </c>
      <c r="I605" s="4" t="str">
        <f t="shared" ref="I605:I672" si="28">_xlfn.IFS(H605="NO","INVIO FORMAT ONLINE",H605="--","INVIO PROCEDURA PEC",H605="","",H605&lt;&gt;"","INVIO PROCEDURA ONLINE")</f>
        <v>INVIO PROCEDURA PEC</v>
      </c>
      <c r="J605" s="1"/>
    </row>
    <row r="606" spans="1:10" x14ac:dyDescent="0.25">
      <c r="A606" s="2">
        <v>45341</v>
      </c>
      <c r="B606" s="16" t="s">
        <v>1303</v>
      </c>
      <c r="C606" s="1" t="s">
        <v>38</v>
      </c>
      <c r="D606" s="1" t="str">
        <f t="shared" si="27"/>
        <v>ISIS GIUSTINO FORTUNATO :  https://www.isisfortunato-angri.it/</v>
      </c>
      <c r="E606" s="1" t="s">
        <v>794</v>
      </c>
      <c r="F606" s="1" t="s">
        <v>1103</v>
      </c>
      <c r="G606" s="1" t="s">
        <v>1118</v>
      </c>
      <c r="H606" s="1" t="s">
        <v>1118</v>
      </c>
      <c r="I606" s="4" t="str">
        <f t="shared" si="28"/>
        <v>INVIO PROCEDURA PEC</v>
      </c>
      <c r="J606" s="1"/>
    </row>
    <row r="607" spans="1:10" x14ac:dyDescent="0.25">
      <c r="A607" s="2">
        <v>45331</v>
      </c>
      <c r="B607" s="16" t="s">
        <v>1303</v>
      </c>
      <c r="C607" s="1" t="s">
        <v>38</v>
      </c>
      <c r="D607" s="1" t="str">
        <f t="shared" si="27"/>
        <v>ISISS DON LORENZO MILANI : https://www.donmilaniva.edu.it/</v>
      </c>
      <c r="E607" s="1" t="s">
        <v>778</v>
      </c>
      <c r="F607" s="1" t="s">
        <v>1088</v>
      </c>
      <c r="G607" s="1" t="s">
        <v>1118</v>
      </c>
      <c r="H607" s="1" t="s">
        <v>1118</v>
      </c>
      <c r="I607" s="4" t="str">
        <f t="shared" si="28"/>
        <v>INVIO PROCEDURA PEC</v>
      </c>
      <c r="J607" s="1"/>
    </row>
    <row r="608" spans="1:10" x14ac:dyDescent="0.25">
      <c r="A608" s="2">
        <v>45308</v>
      </c>
      <c r="B608" s="16" t="s">
        <v>1303</v>
      </c>
      <c r="C608" s="1" t="s">
        <v>38</v>
      </c>
      <c r="D608" s="1" t="str">
        <f t="shared" si="27"/>
        <v>ISTITUTO COMPRENSIVO DI LUGAGNANO : https://www.iclugagnano.edu.it/pagine/iscrizioni-albo-fornitori/</v>
      </c>
      <c r="E608" s="1" t="s">
        <v>682</v>
      </c>
      <c r="F608" s="1" t="s">
        <v>997</v>
      </c>
      <c r="G608" s="1" t="s">
        <v>1118</v>
      </c>
      <c r="H608" s="1" t="s">
        <v>1118</v>
      </c>
      <c r="I608" s="4" t="str">
        <f t="shared" si="28"/>
        <v>INVIO PROCEDURA PEC</v>
      </c>
      <c r="J608" s="1"/>
    </row>
    <row r="609" spans="1:10" x14ac:dyDescent="0.25">
      <c r="A609" s="2">
        <v>45302</v>
      </c>
      <c r="B609" s="16" t="s">
        <v>1303</v>
      </c>
      <c r="C609" s="1" t="s">
        <v>38</v>
      </c>
      <c r="D609" s="1" t="str">
        <f t="shared" si="27"/>
        <v>ISTITUTO COMPRENSIVO STATALE TERESA CONFALONIERI : https://www.confalonierinapoli.edu.it/</v>
      </c>
      <c r="E609" s="1" t="s">
        <v>653</v>
      </c>
      <c r="F609" s="1" t="s">
        <v>967</v>
      </c>
      <c r="G609" s="1" t="s">
        <v>1118</v>
      </c>
      <c r="H609" s="1" t="s">
        <v>1118</v>
      </c>
      <c r="I609" s="4" t="str">
        <f t="shared" si="28"/>
        <v>INVIO PROCEDURA PEC</v>
      </c>
      <c r="J609" s="1"/>
    </row>
    <row r="610" spans="1:10" x14ac:dyDescent="0.25">
      <c r="A610" s="2">
        <v>45323</v>
      </c>
      <c r="B610" s="16" t="s">
        <v>1303</v>
      </c>
      <c r="C610" s="1" t="s">
        <v>38</v>
      </c>
      <c r="D610" s="1" t="str">
        <f t="shared" si="27"/>
        <v>ISTITUTO COMPRENSIVO V. FLACCO : https://www.icvalerioflacco.edu.it/</v>
      </c>
      <c r="E610" s="1" t="s">
        <v>755</v>
      </c>
      <c r="F610" s="1" t="s">
        <v>1067</v>
      </c>
      <c r="G610" s="1" t="s">
        <v>1118</v>
      </c>
      <c r="H610" s="1" t="s">
        <v>1118</v>
      </c>
      <c r="I610" s="4" t="str">
        <f t="shared" si="28"/>
        <v>INVIO PROCEDURA PEC</v>
      </c>
      <c r="J610" s="1"/>
    </row>
    <row r="611" spans="1:10" x14ac:dyDescent="0.25">
      <c r="A611" s="2">
        <v>45313</v>
      </c>
      <c r="B611" s="16" t="s">
        <v>1303</v>
      </c>
      <c r="C611" s="1" t="s">
        <v>38</v>
      </c>
      <c r="D611" s="1" t="str">
        <f t="shared" si="27"/>
        <v>ISTITUTO DANILO DOLCI : https://www.liceodanilodolci.edu.it/</v>
      </c>
      <c r="E611" s="1" t="s">
        <v>708</v>
      </c>
      <c r="F611" s="1" t="s">
        <v>1022</v>
      </c>
      <c r="G611" s="1" t="s">
        <v>1118</v>
      </c>
      <c r="H611" s="1" t="s">
        <v>1118</v>
      </c>
      <c r="I611" s="4" t="str">
        <f t="shared" si="28"/>
        <v>INVIO PROCEDURA PEC</v>
      </c>
      <c r="J611" s="1"/>
    </row>
    <row r="612" spans="1:10" x14ac:dyDescent="0.25">
      <c r="A612" s="2">
        <v>45315</v>
      </c>
      <c r="B612" s="16" t="s">
        <v>1303</v>
      </c>
      <c r="C612" s="1" t="s">
        <v>38</v>
      </c>
      <c r="D612" s="1" t="str">
        <f t="shared" si="27"/>
        <v>ISTITUTO F.U.L.G.I.S : https://fulgis.it/albo-fornitori/</v>
      </c>
      <c r="E612" s="1" t="s">
        <v>723</v>
      </c>
      <c r="F612" s="1" t="s">
        <v>1037</v>
      </c>
      <c r="G612" s="1" t="s">
        <v>1118</v>
      </c>
      <c r="H612" s="1" t="s">
        <v>1118</v>
      </c>
      <c r="I612" s="4" t="str">
        <f t="shared" si="28"/>
        <v>INVIO PROCEDURA PEC</v>
      </c>
      <c r="J612" s="1"/>
    </row>
    <row r="613" spans="1:10" x14ac:dyDescent="0.25">
      <c r="A613" s="2">
        <v>45313</v>
      </c>
      <c r="B613" s="16" t="s">
        <v>1303</v>
      </c>
      <c r="C613" s="1" t="s">
        <v>38</v>
      </c>
      <c r="D613" s="1" t="str">
        <f t="shared" si="27"/>
        <v>ISTITUTO G. COLLEFERRO : https://cercalatuascuola.istruzione.it/</v>
      </c>
      <c r="E613" s="1" t="s">
        <v>709</v>
      </c>
      <c r="F613" s="1" t="s">
        <v>1023</v>
      </c>
      <c r="G613" s="1" t="s">
        <v>1118</v>
      </c>
      <c r="H613" s="1" t="s">
        <v>1118</v>
      </c>
      <c r="I613" s="4" t="str">
        <f t="shared" si="28"/>
        <v>INVIO PROCEDURA PEC</v>
      </c>
      <c r="J613" s="1"/>
    </row>
    <row r="614" spans="1:10" x14ac:dyDescent="0.25">
      <c r="A614" s="2">
        <v>45308</v>
      </c>
      <c r="B614" s="16" t="s">
        <v>1303</v>
      </c>
      <c r="C614" s="1" t="s">
        <v>38</v>
      </c>
      <c r="D614" s="1" t="str">
        <f t="shared" si="27"/>
        <v>ISTITUTO GIOVAN BATTISTA FERRIGNO : https://www.gbferrigno.edu.it/new/servizio/albo-fornitori/</v>
      </c>
      <c r="E614" s="1" t="s">
        <v>680</v>
      </c>
      <c r="F614" s="1" t="s">
        <v>995</v>
      </c>
      <c r="G614" s="1" t="s">
        <v>1118</v>
      </c>
      <c r="H614" s="1" t="s">
        <v>1118</v>
      </c>
      <c r="I614" s="4" t="str">
        <f t="shared" si="28"/>
        <v>INVIO PROCEDURA PEC</v>
      </c>
      <c r="J614" s="1"/>
    </row>
    <row r="615" spans="1:10" x14ac:dyDescent="0.25">
      <c r="A615" s="2">
        <v>45302</v>
      </c>
      <c r="B615" s="16" t="s">
        <v>1303</v>
      </c>
      <c r="C615" s="1" t="s">
        <v>38</v>
      </c>
      <c r="D615" s="1" t="str">
        <f t="shared" si="27"/>
        <v>ISTITUTO GRAGNANO : https://www.ddgragnano2.edu.it/attachments/article/984/Domanda%20candidatura%20elenco%20operatori%20economici.doc</v>
      </c>
      <c r="E615" s="1" t="s">
        <v>2330</v>
      </c>
      <c r="F615" s="1" t="s">
        <v>970</v>
      </c>
      <c r="G615" s="1" t="s">
        <v>1118</v>
      </c>
      <c r="H615" s="1" t="s">
        <v>1118</v>
      </c>
      <c r="I615" s="4" t="str">
        <f t="shared" si="28"/>
        <v>INVIO PROCEDURA PEC</v>
      </c>
      <c r="J615" s="1"/>
    </row>
    <row r="616" spans="1:10" x14ac:dyDescent="0.25">
      <c r="A616" s="2">
        <v>45307</v>
      </c>
      <c r="B616" s="16" t="s">
        <v>1303</v>
      </c>
      <c r="C616" s="1" t="s">
        <v>38</v>
      </c>
      <c r="D616" s="1" t="str">
        <f t="shared" si="27"/>
        <v>ISTITUTO LUIGI PIRANDELLO : https://www.scuolelampedusa.it/wp-content/uploads/2020/07/Allegato-1-Regolamento-albo-fornitori-firmato</v>
      </c>
      <c r="E616" s="1" t="s">
        <v>2369</v>
      </c>
      <c r="F616" s="1" t="s">
        <v>988</v>
      </c>
      <c r="G616" s="1" t="s">
        <v>1118</v>
      </c>
      <c r="H616" s="1" t="s">
        <v>1118</v>
      </c>
      <c r="I616" s="4" t="str">
        <f t="shared" si="28"/>
        <v>INVIO PROCEDURA PEC</v>
      </c>
      <c r="J616" s="1"/>
    </row>
    <row r="617" spans="1:10" x14ac:dyDescent="0.25">
      <c r="A617" s="2">
        <v>45313</v>
      </c>
      <c r="B617" s="16" t="s">
        <v>1303</v>
      </c>
      <c r="C617" s="1" t="s">
        <v>38</v>
      </c>
      <c r="D617" s="1" t="str">
        <f t="shared" si="27"/>
        <v>ISTITUTO NAUTICO SAN GIORGIO : https://old.itnautico.edu.it/</v>
      </c>
      <c r="E617" s="1" t="s">
        <v>705</v>
      </c>
      <c r="F617" s="1" t="s">
        <v>1019</v>
      </c>
      <c r="G617" s="1" t="s">
        <v>1118</v>
      </c>
      <c r="H617" s="1" t="s">
        <v>1118</v>
      </c>
      <c r="I617" s="4" t="str">
        <f t="shared" si="28"/>
        <v>INVIO PROCEDURA PEC</v>
      </c>
      <c r="J617" s="1"/>
    </row>
    <row r="618" spans="1:10" x14ac:dyDescent="0.25">
      <c r="A618" s="2">
        <v>45317</v>
      </c>
      <c r="B618" s="16" t="s">
        <v>1303</v>
      </c>
      <c r="C618" s="1" t="s">
        <v>38</v>
      </c>
      <c r="D618" s="1" t="str">
        <f t="shared" si="27"/>
        <v>ISTITUTO SANTA CHIARA : https://www.santachiaraodpf.it/</v>
      </c>
      <c r="E618" s="1" t="s">
        <v>738</v>
      </c>
      <c r="F618" s="1" t="s">
        <v>1052</v>
      </c>
      <c r="G618" s="1" t="s">
        <v>1118</v>
      </c>
      <c r="H618" s="1" t="s">
        <v>1118</v>
      </c>
      <c r="I618" s="4" t="str">
        <f t="shared" si="28"/>
        <v>INVIO PROCEDURA PEC</v>
      </c>
      <c r="J618" s="1"/>
    </row>
    <row r="619" spans="1:10" x14ac:dyDescent="0.25">
      <c r="A619" s="2">
        <v>45308</v>
      </c>
      <c r="B619" s="16" t="s">
        <v>1303</v>
      </c>
      <c r="C619" s="1" t="s">
        <v>38</v>
      </c>
      <c r="D619" s="1" t="str">
        <f t="shared" si="27"/>
        <v>ITES CAIO PLINIO SECONDO : https://www.caioplinio.edu.it/</v>
      </c>
      <c r="E619" s="1" t="s">
        <v>39</v>
      </c>
      <c r="F619" s="1" t="s">
        <v>2372</v>
      </c>
      <c r="G619" s="1" t="s">
        <v>1118</v>
      </c>
      <c r="H619" s="1" t="s">
        <v>1118</v>
      </c>
      <c r="I619" s="4" t="str">
        <f t="shared" si="28"/>
        <v>INVIO PROCEDURA PEC</v>
      </c>
      <c r="J619" s="1"/>
    </row>
    <row r="620" spans="1:10" x14ac:dyDescent="0.25">
      <c r="A620" s="2">
        <v>45303</v>
      </c>
      <c r="B620" s="16" t="s">
        <v>1303</v>
      </c>
      <c r="C620" s="1" t="s">
        <v>38</v>
      </c>
      <c r="D620" s="1" t="str">
        <f t="shared" si="27"/>
        <v>ITI A. RIGHI : https://www.itirighi.edu.it/iscrizione-albo-fornitori/</v>
      </c>
      <c r="E620" s="1" t="s">
        <v>664</v>
      </c>
      <c r="F620" s="1" t="s">
        <v>979</v>
      </c>
      <c r="G620" s="1" t="s">
        <v>1118</v>
      </c>
      <c r="H620" s="1" t="s">
        <v>1118</v>
      </c>
      <c r="I620" s="4" t="str">
        <f t="shared" si="28"/>
        <v>INVIO PROCEDURA PEC</v>
      </c>
      <c r="J620" s="1"/>
    </row>
    <row r="621" spans="1:10" x14ac:dyDescent="0.25">
      <c r="A621" s="2">
        <v>45317</v>
      </c>
      <c r="B621" s="16" t="s">
        <v>1303</v>
      </c>
      <c r="C621" s="1" t="s">
        <v>38</v>
      </c>
      <c r="D621" s="1" t="str">
        <f t="shared" si="27"/>
        <v>ITIS A. MONACO : https://www.itimonaco.edu.it/documento/regolamento-di-istituto-appendice-albo-fornitorI</v>
      </c>
      <c r="E621" s="1" t="s">
        <v>2375</v>
      </c>
      <c r="F621" s="1" t="s">
        <v>1049</v>
      </c>
      <c r="G621" s="1" t="s">
        <v>1118</v>
      </c>
      <c r="H621" s="1" t="s">
        <v>1118</v>
      </c>
      <c r="I621" s="4" t="str">
        <f t="shared" si="28"/>
        <v>INVIO PROCEDURA PEC</v>
      </c>
      <c r="J621" s="1"/>
    </row>
    <row r="622" spans="1:10" x14ac:dyDescent="0.25">
      <c r="A622" s="2">
        <v>45309</v>
      </c>
      <c r="B622" s="16" t="s">
        <v>1303</v>
      </c>
      <c r="C622" s="1" t="s">
        <v>38</v>
      </c>
      <c r="D622" s="1" t="str">
        <f t="shared" si="27"/>
        <v>ITS ENEA MATTEI : https://www.itisondrio.edu.it/pagine/albo-fornitori</v>
      </c>
      <c r="E622" s="1" t="s">
        <v>693</v>
      </c>
      <c r="F622" s="1" t="s">
        <v>1008</v>
      </c>
      <c r="G622" s="1" t="s">
        <v>1118</v>
      </c>
      <c r="H622" s="1" t="s">
        <v>1118</v>
      </c>
      <c r="I622" s="4" t="str">
        <f t="shared" si="28"/>
        <v>INVIO PROCEDURA PEC</v>
      </c>
      <c r="J622" s="1"/>
    </row>
    <row r="623" spans="1:10" x14ac:dyDescent="0.25">
      <c r="A623" s="2">
        <v>45336</v>
      </c>
      <c r="B623" s="16" t="s">
        <v>1303</v>
      </c>
      <c r="C623" s="1" t="s">
        <v>38</v>
      </c>
      <c r="D623" s="1" t="str">
        <f t="shared" si="27"/>
        <v>ITS TURISMO ACCADEMY ROMA : https://www.itsturismoroma.it/albo-fornitori/</v>
      </c>
      <c r="E623" s="1" t="s">
        <v>789</v>
      </c>
      <c r="F623" s="1" t="s">
        <v>1098</v>
      </c>
      <c r="G623" s="1" t="s">
        <v>1118</v>
      </c>
      <c r="H623" s="1" t="s">
        <v>1118</v>
      </c>
      <c r="I623" s="4" t="str">
        <f t="shared" si="28"/>
        <v>INVIO PROCEDURA PEC</v>
      </c>
      <c r="J623" s="1"/>
    </row>
    <row r="624" spans="1:10" x14ac:dyDescent="0.25">
      <c r="A624" s="2">
        <v>45320</v>
      </c>
      <c r="B624" s="16" t="s">
        <v>1303</v>
      </c>
      <c r="C624" s="1" t="s">
        <v>38</v>
      </c>
      <c r="D624" s="1" t="str">
        <f t="shared" si="27"/>
        <v>ITT ALTAMURA- DA VINCI : https://www.ittaltamuradavinci.edu.it/</v>
      </c>
      <c r="E624" s="1" t="s">
        <v>741</v>
      </c>
      <c r="F624" s="1" t="s">
        <v>1055</v>
      </c>
      <c r="G624" s="1" t="s">
        <v>1118</v>
      </c>
      <c r="H624" s="1" t="s">
        <v>1118</v>
      </c>
      <c r="I624" s="4" t="str">
        <f t="shared" si="28"/>
        <v>INVIO PROCEDURA PEC</v>
      </c>
      <c r="J624" s="12"/>
    </row>
    <row r="625" spans="1:10" x14ac:dyDescent="0.25">
      <c r="A625" s="2">
        <v>45320</v>
      </c>
      <c r="B625" s="16" t="s">
        <v>1303</v>
      </c>
      <c r="C625" s="1" t="s">
        <v>38</v>
      </c>
      <c r="D625" s="1" t="str">
        <f t="shared" si="27"/>
        <v>ITTL NAUTICO SAN GIORGIO : https://www.itnautico.edu.it/</v>
      </c>
      <c r="E625" s="1" t="s">
        <v>745</v>
      </c>
      <c r="F625" s="1" t="s">
        <v>1058</v>
      </c>
      <c r="G625" s="1" t="s">
        <v>1118</v>
      </c>
      <c r="H625" s="1" t="s">
        <v>1118</v>
      </c>
      <c r="I625" s="4" t="str">
        <f t="shared" si="28"/>
        <v>INVIO PROCEDURA PEC</v>
      </c>
      <c r="J625" s="1"/>
    </row>
    <row r="626" spans="1:10" x14ac:dyDescent="0.25">
      <c r="A626" s="2">
        <v>45324</v>
      </c>
      <c r="B626" s="16" t="s">
        <v>1303</v>
      </c>
      <c r="C626" s="1" t="s">
        <v>38</v>
      </c>
      <c r="D626" s="1" t="str">
        <f t="shared" si="27"/>
        <v>L. MURIALDO : https://www.scuolamurialdofg.edu.it/</v>
      </c>
      <c r="E626" s="1" t="s">
        <v>759</v>
      </c>
      <c r="F626" s="1" t="s">
        <v>1070</v>
      </c>
      <c r="G626" s="1" t="s">
        <v>1118</v>
      </c>
      <c r="H626" s="1" t="s">
        <v>1118</v>
      </c>
      <c r="I626" s="4" t="str">
        <f t="shared" si="28"/>
        <v>INVIO PROCEDURA PEC</v>
      </c>
      <c r="J626" s="1"/>
    </row>
    <row r="627" spans="1:10" x14ac:dyDescent="0.25">
      <c r="A627" s="2">
        <v>45308</v>
      </c>
      <c r="B627" s="16" t="s">
        <v>1303</v>
      </c>
      <c r="C627" s="1" t="s">
        <v>38</v>
      </c>
      <c r="D627" s="1" t="str">
        <f t="shared" si="27"/>
        <v>L. PIRANDELLO-SVEVO : https://www.pirandellosvevo.it/albo-fornitori/</v>
      </c>
      <c r="E627" s="1" t="s">
        <v>685</v>
      </c>
      <c r="F627" s="1" t="s">
        <v>1001</v>
      </c>
      <c r="G627" s="1" t="s">
        <v>1118</v>
      </c>
      <c r="H627" s="1" t="s">
        <v>1118</v>
      </c>
      <c r="I627" s="4" t="str">
        <f t="shared" si="28"/>
        <v>INVIO PROCEDURA PEC</v>
      </c>
      <c r="J627" s="1"/>
    </row>
    <row r="628" spans="1:10" x14ac:dyDescent="0.25">
      <c r="A628" s="2">
        <v>45308</v>
      </c>
      <c r="B628" s="16" t="s">
        <v>1303</v>
      </c>
      <c r="C628" s="1" t="s">
        <v>38</v>
      </c>
      <c r="D628" s="1" t="str">
        <f t="shared" si="27"/>
        <v>L. VANVITELLI : https://www.scuolavanvitelli36.edu.it/albo-fornitori/</v>
      </c>
      <c r="E628" s="1" t="s">
        <v>684</v>
      </c>
      <c r="F628" s="1" t="s">
        <v>999</v>
      </c>
      <c r="G628" s="1" t="s">
        <v>1118</v>
      </c>
      <c r="H628" s="1" t="s">
        <v>1118</v>
      </c>
      <c r="I628" s="4" t="str">
        <f t="shared" si="28"/>
        <v>INVIO PROCEDURA PEC</v>
      </c>
      <c r="J628" s="1"/>
    </row>
    <row r="629" spans="1:10" x14ac:dyDescent="0.25">
      <c r="A629" s="2">
        <v>45321</v>
      </c>
      <c r="B629" s="16" t="s">
        <v>1303</v>
      </c>
      <c r="C629" s="1" t="s">
        <v>38</v>
      </c>
      <c r="D629" s="1" t="str">
        <f t="shared" si="27"/>
        <v>LICEO ALFONSO GATTO : https://www.icroncoferraro.edu.it/</v>
      </c>
      <c r="E629" s="1" t="s">
        <v>749</v>
      </c>
      <c r="F629" s="1" t="s">
        <v>1062</v>
      </c>
      <c r="G629" s="1" t="s">
        <v>1118</v>
      </c>
      <c r="H629" s="1" t="s">
        <v>1118</v>
      </c>
      <c r="I629" s="4" t="str">
        <f t="shared" si="28"/>
        <v>INVIO PROCEDURA PEC</v>
      </c>
      <c r="J629" s="1"/>
    </row>
    <row r="630" spans="1:10" x14ac:dyDescent="0.25">
      <c r="A630" s="2">
        <v>45317</v>
      </c>
      <c r="B630" s="16" t="s">
        <v>1303</v>
      </c>
      <c r="C630" s="1" t="s">
        <v>38</v>
      </c>
      <c r="D630" s="1" t="str">
        <f t="shared" si="27"/>
        <v>LICEO CLASSICO PIETRO GIANNONE : https://www.liceogiannonecaserta.edu.it/documento/moduli-fornitori/</v>
      </c>
      <c r="E630" s="1" t="s">
        <v>736</v>
      </c>
      <c r="F630" s="1" t="s">
        <v>1050</v>
      </c>
      <c r="G630" s="1" t="s">
        <v>1118</v>
      </c>
      <c r="H630" s="1" t="s">
        <v>1118</v>
      </c>
      <c r="I630" s="4" t="str">
        <f t="shared" si="28"/>
        <v>INVIO PROCEDURA PEC</v>
      </c>
      <c r="J630" s="1"/>
    </row>
    <row r="631" spans="1:10" x14ac:dyDescent="0.25">
      <c r="A631" s="2">
        <v>45303</v>
      </c>
      <c r="B631" s="16" t="s">
        <v>1303</v>
      </c>
      <c r="C631" s="1" t="s">
        <v>38</v>
      </c>
      <c r="D631" s="1" t="str">
        <f t="shared" si="27"/>
        <v>LICEO DE LIGUORI : https://www.liceodeliguori.edu.it/iscrizione-albo-fornitori/</v>
      </c>
      <c r="E631" s="1" t="s">
        <v>661</v>
      </c>
      <c r="F631" s="1" t="s">
        <v>976</v>
      </c>
      <c r="G631" s="1" t="s">
        <v>1118</v>
      </c>
      <c r="H631" s="1" t="s">
        <v>1118</v>
      </c>
      <c r="I631" s="4" t="str">
        <f t="shared" si="28"/>
        <v>INVIO PROCEDURA PEC</v>
      </c>
      <c r="J631" s="1"/>
    </row>
    <row r="632" spans="1:10" x14ac:dyDescent="0.25">
      <c r="A632" s="2">
        <v>45309</v>
      </c>
      <c r="B632" s="16" t="s">
        <v>1303</v>
      </c>
      <c r="C632" s="1" t="s">
        <v>38</v>
      </c>
      <c r="D632" s="1" t="str">
        <f t="shared" si="27"/>
        <v>LICEO GALLOTTA : https://www.liceogallotta.org/index.php/albo-fornitori.html</v>
      </c>
      <c r="E632" s="1" t="s">
        <v>695</v>
      </c>
      <c r="F632" s="1" t="s">
        <v>1010</v>
      </c>
      <c r="G632" s="1" t="s">
        <v>1118</v>
      </c>
      <c r="H632" s="1" t="s">
        <v>1118</v>
      </c>
      <c r="I632" s="4" t="str">
        <f t="shared" si="28"/>
        <v>INVIO PROCEDURA PEC</v>
      </c>
      <c r="J632" s="1"/>
    </row>
    <row r="633" spans="1:10" x14ac:dyDescent="0.25">
      <c r="A633" s="2">
        <v>45323</v>
      </c>
      <c r="B633" s="16" t="s">
        <v>1303</v>
      </c>
      <c r="C633" s="1" t="s">
        <v>38</v>
      </c>
      <c r="D633" s="1" t="str">
        <f t="shared" si="27"/>
        <v>LICEO SCIENTIFICO A. GALLOTTA : https://www.liceogallotta.edu.it/pagine/albo-fornitori</v>
      </c>
      <c r="E633" s="1" t="s">
        <v>756</v>
      </c>
      <c r="F633" s="1" t="s">
        <v>1068</v>
      </c>
      <c r="G633" s="1" t="s">
        <v>1118</v>
      </c>
      <c r="H633" s="1" t="s">
        <v>1118</v>
      </c>
      <c r="I633" s="4" t="str">
        <f t="shared" si="28"/>
        <v>INVIO PROCEDURA PEC</v>
      </c>
      <c r="J633" s="1"/>
    </row>
    <row r="634" spans="1:10" x14ac:dyDescent="0.25">
      <c r="A634" s="2">
        <v>45314</v>
      </c>
      <c r="B634" s="16" t="s">
        <v>1303</v>
      </c>
      <c r="C634" s="1" t="s">
        <v>38</v>
      </c>
      <c r="D634" s="1" t="str">
        <f t="shared" si="27"/>
        <v>LICEO SCIENTIFICO ENRICO FERMI : https://www.liceofermi.edu.it/pagine/albo-fornitori/</v>
      </c>
      <c r="E634" s="1" t="s">
        <v>714</v>
      </c>
      <c r="F634" s="1" t="s">
        <v>1028</v>
      </c>
      <c r="G634" s="1" t="s">
        <v>1118</v>
      </c>
      <c r="H634" s="1" t="s">
        <v>1118</v>
      </c>
      <c r="I634" s="4" t="str">
        <f t="shared" si="28"/>
        <v>INVIO PROCEDURA PEC</v>
      </c>
      <c r="J634" s="1"/>
    </row>
    <row r="635" spans="1:10" x14ac:dyDescent="0.25">
      <c r="A635" s="2">
        <v>45317</v>
      </c>
      <c r="B635" s="16" t="s">
        <v>1303</v>
      </c>
      <c r="C635" s="1" t="s">
        <v>38</v>
      </c>
      <c r="D635" s="1" t="str">
        <f t="shared" si="27"/>
        <v>LICEO SCIENTIFICO GIULIO CESARE VANINI : https://www.liceovanini.edu.it/</v>
      </c>
      <c r="E635" s="1" t="s">
        <v>737</v>
      </c>
      <c r="F635" s="1" t="s">
        <v>1051</v>
      </c>
      <c r="G635" s="1" t="s">
        <v>1118</v>
      </c>
      <c r="H635" s="1" t="s">
        <v>1118</v>
      </c>
      <c r="I635" s="4" t="str">
        <f t="shared" si="28"/>
        <v>INVIO PROCEDURA PEC</v>
      </c>
      <c r="J635" s="1"/>
    </row>
    <row r="636" spans="1:10" x14ac:dyDescent="0.25">
      <c r="A636" s="2">
        <v>45309</v>
      </c>
      <c r="B636" s="16" t="s">
        <v>1303</v>
      </c>
      <c r="C636" s="1" t="s">
        <v>38</v>
      </c>
      <c r="D636" s="1" t="str">
        <f t="shared" si="27"/>
        <v>LICEO SCIENTIFICO SCALEA : https://www.liceoscientificoscalea.edu.it</v>
      </c>
      <c r="E636" s="1" t="s">
        <v>696</v>
      </c>
      <c r="F636" s="1" t="s">
        <v>1011</v>
      </c>
      <c r="G636" s="1" t="s">
        <v>1118</v>
      </c>
      <c r="H636" s="1" t="s">
        <v>1118</v>
      </c>
      <c r="I636" s="4" t="str">
        <f t="shared" si="28"/>
        <v>INVIO PROCEDURA PEC</v>
      </c>
      <c r="J636" s="1"/>
    </row>
    <row r="637" spans="1:10" x14ac:dyDescent="0.25">
      <c r="A637" s="2">
        <v>45336</v>
      </c>
      <c r="B637" s="16" t="s">
        <v>1303</v>
      </c>
      <c r="C637" s="1" t="s">
        <v>38</v>
      </c>
      <c r="D637" s="1" t="str">
        <f t="shared" si="27"/>
        <v>LICEO SCIENTIFICO STATALE ENRICO FERMI : https://old.liceofermi.edu.it/</v>
      </c>
      <c r="E637" s="1" t="s">
        <v>788</v>
      </c>
      <c r="F637" s="1" t="s">
        <v>1097</v>
      </c>
      <c r="G637" s="1" t="s">
        <v>1118</v>
      </c>
      <c r="H637" s="1" t="s">
        <v>1118</v>
      </c>
      <c r="I637" s="4" t="str">
        <f t="shared" si="28"/>
        <v>INVIO PROCEDURA PEC</v>
      </c>
      <c r="J637" s="1"/>
    </row>
    <row r="638" spans="1:10" x14ac:dyDescent="0.25">
      <c r="A638" s="2">
        <v>45334</v>
      </c>
      <c r="B638" s="16" t="s">
        <v>2072</v>
      </c>
      <c r="C638" s="1" t="s">
        <v>38</v>
      </c>
      <c r="D638" s="1" t="str">
        <f t="shared" si="27"/>
        <v>LICEO STATALE ARCHIMEDE : https://www.liceoarchimede.it/albo-fornitori/</v>
      </c>
      <c r="E638" s="1" t="s">
        <v>781</v>
      </c>
      <c r="F638" s="1" t="s">
        <v>1091</v>
      </c>
      <c r="G638" s="1" t="s">
        <v>1327</v>
      </c>
      <c r="H638" s="1" t="s">
        <v>1327</v>
      </c>
      <c r="I638" s="4" t="str">
        <f t="shared" si="28"/>
        <v>INVIO FORMAT ONLINE</v>
      </c>
      <c r="J638" s="1"/>
    </row>
    <row r="639" spans="1:10" x14ac:dyDescent="0.25">
      <c r="A639" s="2">
        <v>45323</v>
      </c>
      <c r="B639" s="16" t="s">
        <v>1303</v>
      </c>
      <c r="C639" s="1" t="s">
        <v>38</v>
      </c>
      <c r="D639" s="1" t="str">
        <f t="shared" si="27"/>
        <v>LICEO STATALE C. LORENZINI : https://www.istitutolorenzinipescia.edu.it/</v>
      </c>
      <c r="E639" s="1" t="s">
        <v>754</v>
      </c>
      <c r="F639" s="1" t="s">
        <v>1066</v>
      </c>
      <c r="G639" s="1" t="s">
        <v>1118</v>
      </c>
      <c r="H639" s="1" t="s">
        <v>1118</v>
      </c>
      <c r="I639" s="4" t="str">
        <f t="shared" si="28"/>
        <v>INVIO PROCEDURA PEC</v>
      </c>
      <c r="J639" s="1"/>
    </row>
    <row r="640" spans="1:10" x14ac:dyDescent="0.25">
      <c r="A640" s="2">
        <v>45309</v>
      </c>
      <c r="B640" s="16" t="s">
        <v>1303</v>
      </c>
      <c r="C640" s="1" t="s">
        <v>38</v>
      </c>
      <c r="D640" s="1" t="str">
        <f t="shared" si="27"/>
        <v>ORESTE LIZARDI GRAGNANO : https://www.ddgragnano2.edu.it/</v>
      </c>
      <c r="E640" s="1" t="s">
        <v>687</v>
      </c>
      <c r="F640" s="1" t="s">
        <v>1003</v>
      </c>
      <c r="G640" s="1" t="s">
        <v>1118</v>
      </c>
      <c r="H640" s="1" t="s">
        <v>1118</v>
      </c>
      <c r="I640" s="4" t="str">
        <f t="shared" si="28"/>
        <v>INVIO PROCEDURA PEC</v>
      </c>
      <c r="J640" s="1"/>
    </row>
    <row r="641" spans="1:10" x14ac:dyDescent="0.25">
      <c r="A641" s="2">
        <v>45308</v>
      </c>
      <c r="B641" s="16" t="s">
        <v>2072</v>
      </c>
      <c r="C641" s="1" t="s">
        <v>38</v>
      </c>
      <c r="D641" s="1" t="str">
        <f t="shared" si="27"/>
        <v>S FREUD : https://www.istitutofreud.it/contatti/candidatura-albo-fornitori.html</v>
      </c>
      <c r="E641" s="1" t="s">
        <v>683</v>
      </c>
      <c r="F641" s="1" t="s">
        <v>998</v>
      </c>
      <c r="G641" s="1" t="s">
        <v>1327</v>
      </c>
      <c r="H641" s="1" t="s">
        <v>1327</v>
      </c>
      <c r="I641" s="4" t="str">
        <f t="shared" si="28"/>
        <v>INVIO FORMAT ONLINE</v>
      </c>
      <c r="J641" s="1"/>
    </row>
    <row r="642" spans="1:10" x14ac:dyDescent="0.25">
      <c r="A642" s="2">
        <v>45303</v>
      </c>
      <c r="B642" s="16" t="s">
        <v>1303</v>
      </c>
      <c r="C642" s="1" t="s">
        <v>38</v>
      </c>
      <c r="D642" s="1" t="str">
        <f t="shared" si="27"/>
        <v>SECONDO CIRCOLO DIDATTICO LINGUITI AVERSA : https://www.circolodidatticoaversa2.edu.it/modulistica-albo-fornitori/</v>
      </c>
      <c r="E642" s="1" t="s">
        <v>668</v>
      </c>
      <c r="F642" s="1" t="s">
        <v>983</v>
      </c>
      <c r="G642" s="1" t="s">
        <v>1118</v>
      </c>
      <c r="H642" s="1" t="s">
        <v>1118</v>
      </c>
      <c r="I642" s="4" t="str">
        <f t="shared" si="28"/>
        <v>INVIO PROCEDURA PEC</v>
      </c>
      <c r="J642" s="1"/>
    </row>
    <row r="643" spans="1:10" x14ac:dyDescent="0.25">
      <c r="A643" s="2">
        <v>45302</v>
      </c>
      <c r="B643" s="16" t="s">
        <v>1303</v>
      </c>
      <c r="C643" s="1" t="s">
        <v>38</v>
      </c>
      <c r="D643" s="1" t="str">
        <f t="shared" si="27"/>
        <v>SSM : https://www.ssmeridionale.it/it-it/servizi-online/registrazione</v>
      </c>
      <c r="E643" s="1" t="s">
        <v>656</v>
      </c>
      <c r="F643" s="1" t="s">
        <v>971</v>
      </c>
      <c r="G643" s="1" t="s">
        <v>1118</v>
      </c>
      <c r="H643" s="1" t="s">
        <v>1118</v>
      </c>
      <c r="I643" s="4" t="str">
        <f t="shared" si="28"/>
        <v>INVIO PROCEDURA PEC</v>
      </c>
      <c r="J643" s="1"/>
    </row>
    <row r="644" spans="1:10" x14ac:dyDescent="0.25">
      <c r="A644" s="2">
        <v>45335</v>
      </c>
      <c r="B644" s="16" t="s">
        <v>1299</v>
      </c>
      <c r="C644" s="1" t="s">
        <v>38</v>
      </c>
      <c r="D644" s="1" t="str">
        <f t="shared" si="27"/>
        <v>UNIVERSITA' CATTOLICA : https://unicattolica.bravosolution.com/</v>
      </c>
      <c r="E644" s="1" t="s">
        <v>786</v>
      </c>
      <c r="F644" s="1" t="s">
        <v>1095</v>
      </c>
      <c r="G644" s="1" t="s">
        <v>1110</v>
      </c>
      <c r="H644" s="1" t="s">
        <v>49</v>
      </c>
      <c r="I644" s="4" t="str">
        <f t="shared" si="28"/>
        <v>INVIO PROCEDURA ONLINE</v>
      </c>
      <c r="J644" s="1" t="s">
        <v>1652</v>
      </c>
    </row>
    <row r="645" spans="1:10" x14ac:dyDescent="0.25">
      <c r="A645" s="2">
        <v>45345</v>
      </c>
      <c r="B645" s="16" t="s">
        <v>1299</v>
      </c>
      <c r="C645" s="1" t="s">
        <v>38</v>
      </c>
      <c r="D645" s="1" t="str">
        <f t="shared" si="27"/>
        <v>UNIVERSITÀ DEGLI STUDI DEL PIEMONTE ORIENTALE “AMEDEO AVOGADRO” : https://portalegareuniupo.traspare.com/suppliers</v>
      </c>
      <c r="E645" s="1" t="s">
        <v>2412</v>
      </c>
      <c r="F645" s="1" t="s">
        <v>58</v>
      </c>
      <c r="G645" s="1" t="s">
        <v>24</v>
      </c>
      <c r="H645" s="1" t="s">
        <v>50</v>
      </c>
      <c r="I645" s="4" t="str">
        <f t="shared" si="28"/>
        <v>INVIO PROCEDURA ONLINE</v>
      </c>
      <c r="J645" s="1" t="s">
        <v>1797</v>
      </c>
    </row>
    <row r="646" spans="1:10" x14ac:dyDescent="0.25">
      <c r="A646" s="2">
        <v>45342</v>
      </c>
      <c r="B646" s="16" t="s">
        <v>1299</v>
      </c>
      <c r="C646" s="1" t="s">
        <v>38</v>
      </c>
      <c r="D646" s="1" t="str">
        <f t="shared" si="27"/>
        <v>UNIVERSITA' DEGLI STUDI DELLA BASILICATA : https://unibas.traspare.com/</v>
      </c>
      <c r="E646" s="1" t="s">
        <v>798</v>
      </c>
      <c r="F646" s="1" t="s">
        <v>1108</v>
      </c>
      <c r="G646" s="1" t="s">
        <v>24</v>
      </c>
      <c r="H646" s="1" t="s">
        <v>42</v>
      </c>
      <c r="I646" s="4" t="str">
        <f t="shared" si="28"/>
        <v>INVIO PROCEDURA ONLINE</v>
      </c>
      <c r="J646" s="1" t="s">
        <v>1797</v>
      </c>
    </row>
    <row r="647" spans="1:10" x14ac:dyDescent="0.25">
      <c r="A647" s="2">
        <v>45348</v>
      </c>
      <c r="B647" s="16" t="s">
        <v>1293</v>
      </c>
      <c r="C647" s="1" t="s">
        <v>38</v>
      </c>
      <c r="D647" s="1" t="str">
        <f t="shared" si="27"/>
        <v>UNIVERSITÀ DEGLI STUDI DI BARI ALDO MORO : https://gareappalti.uniba.it/albo_fornitori/</v>
      </c>
      <c r="E647" s="1" t="s">
        <v>52</v>
      </c>
      <c r="F647" s="1" t="s">
        <v>53</v>
      </c>
      <c r="G647" s="1" t="s">
        <v>24</v>
      </c>
      <c r="H647" s="1" t="s">
        <v>1819</v>
      </c>
      <c r="I647" s="4" t="str">
        <f t="shared" si="28"/>
        <v>INVIO PROCEDURA ONLINE</v>
      </c>
      <c r="J647" s="1" t="s">
        <v>1820</v>
      </c>
    </row>
    <row r="648" spans="1:10" x14ac:dyDescent="0.25">
      <c r="A648" s="2">
        <v>45351</v>
      </c>
      <c r="B648" s="16" t="s">
        <v>1299</v>
      </c>
      <c r="C648" s="1" t="s">
        <v>38</v>
      </c>
      <c r="D648" s="1" t="str">
        <f t="shared" si="27"/>
        <v>UNIVERSITÀ DEGLI STUDI DI ENNA KORE : https://kore.traspare.com/suppliers</v>
      </c>
      <c r="E648" s="1" t="s">
        <v>63</v>
      </c>
      <c r="F648" s="1" t="s">
        <v>64</v>
      </c>
      <c r="G648" s="1" t="s">
        <v>24</v>
      </c>
      <c r="H648" s="1" t="s">
        <v>61</v>
      </c>
      <c r="I648" s="4" t="str">
        <f t="shared" si="28"/>
        <v>INVIO PROCEDURA ONLINE</v>
      </c>
      <c r="J648" s="1" t="s">
        <v>1821</v>
      </c>
    </row>
    <row r="649" spans="1:10" x14ac:dyDescent="0.25">
      <c r="A649" s="2">
        <v>45352</v>
      </c>
      <c r="B649" s="16" t="s">
        <v>1293</v>
      </c>
      <c r="C649" s="1" t="s">
        <v>38</v>
      </c>
      <c r="D649" s="1" t="str">
        <f t="shared" si="27"/>
        <v>UNIVERSITÀ DEGLI STUDI DI PALERMO : https://unipa.ubuy.cineca.it/PortaleAppalti/it/homepage.wp</v>
      </c>
      <c r="E649" s="1" t="s">
        <v>2413</v>
      </c>
      <c r="F649" s="1" t="s">
        <v>69</v>
      </c>
      <c r="G649" s="1" t="s">
        <v>36</v>
      </c>
      <c r="H649" s="1" t="s">
        <v>70</v>
      </c>
      <c r="I649" s="4" t="str">
        <f t="shared" si="28"/>
        <v>INVIO PROCEDURA ONLINE</v>
      </c>
      <c r="J649" s="1" t="s">
        <v>1834</v>
      </c>
    </row>
    <row r="650" spans="1:10" x14ac:dyDescent="0.25">
      <c r="A650" s="113">
        <v>45342</v>
      </c>
      <c r="B650" s="77" t="s">
        <v>1293</v>
      </c>
      <c r="C650" s="76" t="s">
        <v>38</v>
      </c>
      <c r="D650" s="1" t="str">
        <f t="shared" si="27"/>
        <v>UNIVERSITA' DEGLI STUDI DI SALERNO: HTTPS://UNISA.UBUY.CINECA.IT/PORTALEA : https://unisa.ubuy.cineca.it/PortaleAppalti</v>
      </c>
      <c r="E650" s="76" t="s">
        <v>2411</v>
      </c>
      <c r="F650" s="76" t="s">
        <v>1107</v>
      </c>
      <c r="G650" s="76" t="s">
        <v>1110</v>
      </c>
      <c r="H650" s="76" t="s">
        <v>41</v>
      </c>
      <c r="I650" s="4" t="str">
        <f t="shared" si="28"/>
        <v>INVIO PROCEDURA ONLINE</v>
      </c>
      <c r="J650" s="76" t="s">
        <v>1817</v>
      </c>
    </row>
    <row r="651" spans="1:10" x14ac:dyDescent="0.25">
      <c r="A651" s="2">
        <v>45349</v>
      </c>
      <c r="B651" s="16" t="s">
        <v>1303</v>
      </c>
      <c r="C651" s="1" t="s">
        <v>38</v>
      </c>
      <c r="D651" s="1" t="str">
        <f t="shared" ref="D651:D662" si="29">E651&amp;" : "&amp;F651</f>
        <v>UNIVERSITÀ DEGLI STUDI INTERNAZIONALI DI ROMA : https://www.unint.eu/amministrazione-trasparente</v>
      </c>
      <c r="E651" s="1" t="s">
        <v>54</v>
      </c>
      <c r="F651" s="1" t="s">
        <v>55</v>
      </c>
      <c r="G651" s="1" t="s">
        <v>1118</v>
      </c>
      <c r="H651" s="1" t="s">
        <v>1118</v>
      </c>
      <c r="I651" s="4" t="str">
        <f t="shared" si="28"/>
        <v>INVIO PROCEDURA PEC</v>
      </c>
      <c r="J651" s="1"/>
    </row>
    <row r="652" spans="1:10" x14ac:dyDescent="0.25">
      <c r="A652" s="2">
        <v>45348</v>
      </c>
      <c r="B652" s="16" t="s">
        <v>1299</v>
      </c>
      <c r="C652" s="1" t="s">
        <v>38</v>
      </c>
      <c r="D652" s="1" t="str">
        <f t="shared" si="29"/>
        <v>UNIVERSITÀ MEDITERRANEA DI REGGIO CALABRIA : https://app.albofornitori.it/alboeproc/albo_udsm</v>
      </c>
      <c r="E652" s="1" t="s">
        <v>88</v>
      </c>
      <c r="F652" s="3" t="s">
        <v>1123</v>
      </c>
      <c r="G652" s="3" t="s">
        <v>24</v>
      </c>
      <c r="H652" s="3" t="s">
        <v>2334</v>
      </c>
      <c r="I652" s="4" t="str">
        <f t="shared" si="28"/>
        <v>INVIO PROCEDURA ONLINE</v>
      </c>
      <c r="J652" s="1" t="s">
        <v>1818</v>
      </c>
    </row>
    <row r="653" spans="1:10" x14ac:dyDescent="0.25">
      <c r="A653" s="2">
        <v>45351</v>
      </c>
      <c r="B653" s="16" t="s">
        <v>1299</v>
      </c>
      <c r="C653" s="1" t="s">
        <v>38</v>
      </c>
      <c r="D653" s="1" t="str">
        <f t="shared" si="29"/>
        <v>UNIVERSITÀ’ DEGLI STUDI DEL SANNIO : https://e-procurement.unisannio.it/</v>
      </c>
      <c r="E653" s="1" t="s">
        <v>62</v>
      </c>
      <c r="F653" s="1" t="s">
        <v>59</v>
      </c>
      <c r="G653" s="1" t="s">
        <v>36</v>
      </c>
      <c r="H653" s="1" t="s">
        <v>60</v>
      </c>
      <c r="I653" s="4" t="str">
        <f t="shared" si="28"/>
        <v>INVIO PROCEDURA ONLINE</v>
      </c>
      <c r="J653" s="2" t="s">
        <v>1833</v>
      </c>
    </row>
    <row r="654" spans="1:10" x14ac:dyDescent="0.25">
      <c r="A654" s="2">
        <v>45352</v>
      </c>
      <c r="B654" s="16" t="s">
        <v>1299</v>
      </c>
      <c r="C654" s="1" t="s">
        <v>38</v>
      </c>
      <c r="D654" s="1" t="str">
        <f t="shared" si="29"/>
        <v>UNIVERSITÀ’ DEGLI STUDI DI PARMA : https://unipd.ubuy.cineca.it/PortaleAppalti/it/homepage.wp</v>
      </c>
      <c r="E654" s="1" t="s">
        <v>66</v>
      </c>
      <c r="F654" s="1" t="s">
        <v>67</v>
      </c>
      <c r="G654" s="1" t="s">
        <v>65</v>
      </c>
      <c r="H654" s="1" t="s">
        <v>68</v>
      </c>
      <c r="I654" s="4" t="str">
        <f t="shared" si="28"/>
        <v>INVIO PROCEDURA ONLINE</v>
      </c>
      <c r="J654" s="1" t="s">
        <v>1833</v>
      </c>
    </row>
    <row r="655" spans="1:10" x14ac:dyDescent="0.25">
      <c r="A655" s="2">
        <v>45292</v>
      </c>
      <c r="B655" s="16" t="s">
        <v>1303</v>
      </c>
      <c r="C655" s="1" t="s">
        <v>13</v>
      </c>
      <c r="D655" s="1" t="str">
        <f t="shared" si="29"/>
        <v xml:space="preserve">POLIZIA DI STATO DI MILANO : </v>
      </c>
      <c r="E655" s="1" t="s">
        <v>16</v>
      </c>
      <c r="F655" s="1"/>
      <c r="G655" s="1" t="s">
        <v>1118</v>
      </c>
      <c r="H655" s="1" t="s">
        <v>1118</v>
      </c>
      <c r="I655" s="4" t="str">
        <f t="shared" si="28"/>
        <v>INVIO PROCEDURA PEC</v>
      </c>
      <c r="J655" s="1"/>
    </row>
    <row r="656" spans="1:10" x14ac:dyDescent="0.25">
      <c r="A656" s="2">
        <v>45292</v>
      </c>
      <c r="B656" s="16" t="s">
        <v>1303</v>
      </c>
      <c r="C656" s="1" t="s">
        <v>13</v>
      </c>
      <c r="D656" s="1" t="str">
        <f t="shared" si="29"/>
        <v xml:space="preserve">POLIZIA DI STATO DI PESCARA : </v>
      </c>
      <c r="E656" s="1" t="s">
        <v>12</v>
      </c>
      <c r="F656" s="1"/>
      <c r="G656" s="1" t="s">
        <v>1118</v>
      </c>
      <c r="H656" s="1" t="s">
        <v>1118</v>
      </c>
      <c r="I656" s="4" t="str">
        <f t="shared" si="28"/>
        <v>INVIO PROCEDURA PEC</v>
      </c>
      <c r="J656" s="1"/>
    </row>
    <row r="657" spans="1:10" x14ac:dyDescent="0.25">
      <c r="A657" s="2">
        <v>45391</v>
      </c>
      <c r="B657" s="16" t="s">
        <v>1323</v>
      </c>
      <c r="C657" s="1" t="s">
        <v>1146</v>
      </c>
      <c r="D657" s="1" t="str">
        <f t="shared" si="29"/>
        <v>EAPPALTIFVG : https://eappalti.regione.fvg.it/web/index.html</v>
      </c>
      <c r="E657" s="1" t="s">
        <v>2414</v>
      </c>
      <c r="F657" s="1" t="s">
        <v>1574</v>
      </c>
      <c r="G657" s="1" t="s">
        <v>1563</v>
      </c>
      <c r="H657" s="1" t="s">
        <v>1564</v>
      </c>
      <c r="I657" s="4" t="str">
        <f t="shared" si="28"/>
        <v>INVIO PROCEDURA ONLINE</v>
      </c>
      <c r="J657" s="1" t="s">
        <v>2329</v>
      </c>
    </row>
    <row r="658" spans="1:10" x14ac:dyDescent="0.25">
      <c r="A658" s="2">
        <v>45352</v>
      </c>
      <c r="B658" s="16" t="s">
        <v>1293</v>
      </c>
      <c r="C658" s="1" t="s">
        <v>1146</v>
      </c>
      <c r="D658" s="1" t="str">
        <f t="shared" si="29"/>
        <v xml:space="preserve">JAGGER : </v>
      </c>
      <c r="E658" s="1" t="s">
        <v>2129</v>
      </c>
      <c r="F658" s="1"/>
      <c r="G658" s="1" t="s">
        <v>24</v>
      </c>
      <c r="H658" s="1" t="s">
        <v>2130</v>
      </c>
      <c r="I658" s="4" t="str">
        <f t="shared" si="28"/>
        <v>INVIO PROCEDURA ONLINE</v>
      </c>
      <c r="J658" s="1"/>
    </row>
    <row r="659" spans="1:10" x14ac:dyDescent="0.25">
      <c r="A659" s="2">
        <v>45443</v>
      </c>
      <c r="B659" s="16" t="s">
        <v>1682</v>
      </c>
      <c r="C659" s="1" t="s">
        <v>1146</v>
      </c>
      <c r="D659" s="1" t="str">
        <f t="shared" si="29"/>
        <v>MEPA : https://www.acquistinretepa.it/opencms/opencms/</v>
      </c>
      <c r="E659" s="1" t="s">
        <v>1147</v>
      </c>
      <c r="F659" s="1" t="s">
        <v>1148</v>
      </c>
      <c r="G659" s="1" t="s">
        <v>1149</v>
      </c>
      <c r="H659" s="1" t="s">
        <v>1150</v>
      </c>
      <c r="I659" s="4" t="str">
        <f t="shared" si="28"/>
        <v>INVIO PROCEDURA ONLINE</v>
      </c>
      <c r="J659" s="1" t="s">
        <v>1835</v>
      </c>
    </row>
    <row r="660" spans="1:10" x14ac:dyDescent="0.25">
      <c r="A660" s="2">
        <v>45352</v>
      </c>
      <c r="B660" s="16" t="s">
        <v>1293</v>
      </c>
      <c r="C660" s="1" t="s">
        <v>1146</v>
      </c>
      <c r="D660" s="1" t="str">
        <f t="shared" si="29"/>
        <v>NET MARKET PLUS : https://app.albofornitori.it/</v>
      </c>
      <c r="E660" s="1" t="s">
        <v>610</v>
      </c>
      <c r="F660" s="1" t="s">
        <v>139</v>
      </c>
      <c r="G660" s="1" t="s">
        <v>24</v>
      </c>
      <c r="H660" s="1" t="s">
        <v>2034</v>
      </c>
      <c r="I660" s="4" t="str">
        <f t="shared" si="28"/>
        <v>INVIO PROCEDURA ONLINE</v>
      </c>
      <c r="J660" s="1"/>
    </row>
    <row r="661" spans="1:10" x14ac:dyDescent="0.25">
      <c r="A661" s="2">
        <v>45373</v>
      </c>
      <c r="B661" s="16" t="s">
        <v>1298</v>
      </c>
      <c r="C661" s="1" t="s">
        <v>1146</v>
      </c>
      <c r="D661" s="1" t="str">
        <f t="shared" si="29"/>
        <v>NETWORKPA : https://albi.networkpa.it/#/supplier</v>
      </c>
      <c r="E661" s="1" t="s">
        <v>1320</v>
      </c>
      <c r="F661" s="1" t="s">
        <v>1836</v>
      </c>
      <c r="G661" s="1" t="s">
        <v>24</v>
      </c>
      <c r="H661" s="1" t="s">
        <v>1321</v>
      </c>
      <c r="I661" s="4" t="str">
        <f t="shared" si="28"/>
        <v>INVIO PROCEDURA ONLINE</v>
      </c>
      <c r="J661" s="1" t="s">
        <v>1837</v>
      </c>
    </row>
    <row r="662" spans="1:10" x14ac:dyDescent="0.25">
      <c r="A662" s="2">
        <v>45488</v>
      </c>
      <c r="B662" s="16" t="s">
        <v>1323</v>
      </c>
      <c r="C662" s="1" t="s">
        <v>1146</v>
      </c>
      <c r="D662" s="1" t="str">
        <f t="shared" si="29"/>
        <v xml:space="preserve">PORTALE CONTRATTI PUBBLICI - ANAC : </v>
      </c>
      <c r="E662" s="1" t="s">
        <v>2465</v>
      </c>
      <c r="F662" s="1"/>
      <c r="G662" s="1" t="s">
        <v>1226</v>
      </c>
      <c r="H662" s="1" t="s">
        <v>2466</v>
      </c>
      <c r="I662" s="4" t="str">
        <f t="shared" si="28"/>
        <v>INVIO PROCEDURA ONLINE</v>
      </c>
      <c r="J662" s="1"/>
    </row>
    <row r="663" spans="1:10" x14ac:dyDescent="0.25">
      <c r="A663" s="2">
        <v>45492</v>
      </c>
      <c r="B663" s="16" t="s">
        <v>1299</v>
      </c>
      <c r="C663" s="1" t="s">
        <v>2536</v>
      </c>
      <c r="D663" s="1"/>
      <c r="E663" s="1" t="s">
        <v>2537</v>
      </c>
      <c r="F663" s="1" t="s">
        <v>2538</v>
      </c>
      <c r="G663" s="1" t="s">
        <v>24</v>
      </c>
      <c r="H663" s="1" t="s">
        <v>2539</v>
      </c>
      <c r="I663" s="4" t="str">
        <f t="shared" si="28"/>
        <v>INVIO PROCEDURA ONLINE</v>
      </c>
      <c r="J663" s="1" t="s">
        <v>2535</v>
      </c>
    </row>
    <row r="664" spans="1:10" x14ac:dyDescent="0.25">
      <c r="A664" s="2">
        <v>45503</v>
      </c>
      <c r="B664" s="16" t="s">
        <v>1299</v>
      </c>
      <c r="C664" s="1" t="s">
        <v>2536</v>
      </c>
      <c r="D664" s="1"/>
      <c r="E664" s="1" t="s">
        <v>2707</v>
      </c>
      <c r="F664" s="1" t="s">
        <v>2708</v>
      </c>
      <c r="G664" s="1" t="s">
        <v>24</v>
      </c>
      <c r="H664" s="1" t="s">
        <v>2709</v>
      </c>
      <c r="I664" s="4" t="str">
        <f t="shared" si="28"/>
        <v>INVIO PROCEDURA ONLINE</v>
      </c>
      <c r="J664" s="1" t="s">
        <v>2697</v>
      </c>
    </row>
    <row r="665" spans="1:10" x14ac:dyDescent="0.25">
      <c r="A665" s="2">
        <v>45503</v>
      </c>
      <c r="B665" s="16" t="s">
        <v>1299</v>
      </c>
      <c r="C665" s="1" t="s">
        <v>2536</v>
      </c>
      <c r="D665" s="1"/>
      <c r="E665" s="1" t="s">
        <v>2710</v>
      </c>
      <c r="F665" s="1" t="s">
        <v>2711</v>
      </c>
      <c r="G665" s="1" t="s">
        <v>24</v>
      </c>
      <c r="H665" s="1" t="s">
        <v>2712</v>
      </c>
      <c r="I665" s="4" t="str">
        <f t="shared" si="28"/>
        <v>INVIO PROCEDURA ONLINE</v>
      </c>
      <c r="J665" s="1" t="s">
        <v>2697</v>
      </c>
    </row>
    <row r="666" spans="1:10" x14ac:dyDescent="0.25">
      <c r="A666" s="2">
        <v>45503</v>
      </c>
      <c r="B666" s="16" t="s">
        <v>1327</v>
      </c>
      <c r="C666" s="1" t="s">
        <v>2536</v>
      </c>
      <c r="D666" s="1"/>
      <c r="E666" s="1" t="s">
        <v>2713</v>
      </c>
      <c r="F666" s="1" t="s">
        <v>2714</v>
      </c>
      <c r="G666" s="1" t="s">
        <v>24</v>
      </c>
      <c r="H666" s="1" t="s">
        <v>2715</v>
      </c>
      <c r="I666" s="4" t="str">
        <f t="shared" si="28"/>
        <v>INVIO PROCEDURA ONLINE</v>
      </c>
      <c r="J666" s="1" t="s">
        <v>2693</v>
      </c>
    </row>
    <row r="667" spans="1:10" x14ac:dyDescent="0.25">
      <c r="A667" s="2">
        <v>45488</v>
      </c>
      <c r="B667" s="16" t="s">
        <v>1293</v>
      </c>
      <c r="C667" s="1" t="s">
        <v>2536</v>
      </c>
      <c r="D667" s="1" t="str">
        <f t="shared" ref="D667:D674" si="30">E667&amp;" : "&amp;F667</f>
        <v>PORTS OF GENOA : https://appalti.portsofgenoa.com/PortaleAppalti/it/ppgare_auth.wp</v>
      </c>
      <c r="E667" s="1" t="s">
        <v>2467</v>
      </c>
      <c r="F667" s="1" t="s">
        <v>2468</v>
      </c>
      <c r="G667" s="1" t="s">
        <v>1112</v>
      </c>
      <c r="H667" s="1" t="s">
        <v>2469</v>
      </c>
      <c r="I667" s="4" t="str">
        <f t="shared" si="28"/>
        <v>INVIO PROCEDURA ONLINE</v>
      </c>
      <c r="J667" s="1" t="s">
        <v>2470</v>
      </c>
    </row>
    <row r="668" spans="1:10" x14ac:dyDescent="0.25">
      <c r="A668" s="2">
        <v>45274</v>
      </c>
      <c r="B668" s="16" t="s">
        <v>1303</v>
      </c>
      <c r="C668" s="1" t="s">
        <v>26</v>
      </c>
      <c r="D668" s="1" t="str">
        <f t="shared" si="30"/>
        <v>ARSARP : https://www.arsarp.it/comunicaz/albo-dei-fornitori</v>
      </c>
      <c r="E668" s="1" t="s">
        <v>299</v>
      </c>
      <c r="F668" s="1" t="s">
        <v>402</v>
      </c>
      <c r="G668" s="12" t="s">
        <v>1118</v>
      </c>
      <c r="H668" s="12" t="s">
        <v>1118</v>
      </c>
      <c r="I668" s="4" t="str">
        <f t="shared" si="28"/>
        <v>INVIO PROCEDURA PEC</v>
      </c>
      <c r="J668" s="1"/>
    </row>
    <row r="669" spans="1:10" x14ac:dyDescent="0.25">
      <c r="A669" s="2">
        <v>45503</v>
      </c>
      <c r="B669" s="16" t="s">
        <v>1294</v>
      </c>
      <c r="C669" s="1" t="s">
        <v>2020</v>
      </c>
      <c r="D669" s="1"/>
      <c r="E669" s="1" t="s">
        <v>2716</v>
      </c>
      <c r="F669" s="1" t="s">
        <v>2717</v>
      </c>
      <c r="G669" s="1" t="s">
        <v>24</v>
      </c>
      <c r="H669" s="1" t="s">
        <v>2718</v>
      </c>
      <c r="I669" s="4" t="str">
        <f t="shared" si="28"/>
        <v>INVIO PROCEDURA ONLINE</v>
      </c>
      <c r="J669" s="1" t="s">
        <v>2697</v>
      </c>
    </row>
    <row r="670" spans="1:10" x14ac:dyDescent="0.25">
      <c r="A670" s="2">
        <v>45485</v>
      </c>
      <c r="B670" s="16" t="s">
        <v>1293</v>
      </c>
      <c r="C670" s="1" t="s">
        <v>2020</v>
      </c>
      <c r="D670" s="1" t="str">
        <f t="shared" si="30"/>
        <v>PROVINCIA AUTONOMA DI BOLZANO : https://www.bandi-altoadige.it/</v>
      </c>
      <c r="E670" s="1" t="s">
        <v>2401</v>
      </c>
      <c r="F670" s="1" t="s">
        <v>2402</v>
      </c>
      <c r="G670" s="1" t="s">
        <v>65</v>
      </c>
      <c r="H670" s="1" t="s">
        <v>2403</v>
      </c>
      <c r="I670" s="4" t="str">
        <f t="shared" si="28"/>
        <v>INVIO PROCEDURA ONLINE</v>
      </c>
      <c r="J670" s="1" t="s">
        <v>2405</v>
      </c>
    </row>
    <row r="671" spans="1:10" x14ac:dyDescent="0.25">
      <c r="A671" s="2">
        <v>45405</v>
      </c>
      <c r="B671" s="16" t="s">
        <v>1299</v>
      </c>
      <c r="C671" s="1" t="s">
        <v>2020</v>
      </c>
      <c r="D671" s="1" t="str">
        <f t="shared" si="30"/>
        <v>PROVINCIA DI BELLUNO : https://provinciabelluno-appalti.maggiolicloud.it/PortaleAppalti/it/homepage.wp</v>
      </c>
      <c r="E671" s="1" t="s">
        <v>1689</v>
      </c>
      <c r="F671" s="1" t="s">
        <v>1690</v>
      </c>
      <c r="G671" s="1" t="s">
        <v>65</v>
      </c>
      <c r="H671" s="1" t="s">
        <v>1695</v>
      </c>
      <c r="I671" s="4" t="str">
        <f t="shared" si="28"/>
        <v>INVIO PROCEDURA ONLINE</v>
      </c>
      <c r="J671" s="1" t="s">
        <v>1691</v>
      </c>
    </row>
    <row r="672" spans="1:10" x14ac:dyDescent="0.25">
      <c r="A672" s="2">
        <v>45387</v>
      </c>
      <c r="B672" s="16" t="s">
        <v>1294</v>
      </c>
      <c r="C672" s="1" t="s">
        <v>2020</v>
      </c>
      <c r="D672" s="1" t="str">
        <f t="shared" si="30"/>
        <v>PROVINCIA DI PESCARA : https://provincia-pescara.acquistitelematici.it/</v>
      </c>
      <c r="E672" s="1" t="s">
        <v>1500</v>
      </c>
      <c r="F672" s="1" t="s">
        <v>1501</v>
      </c>
      <c r="G672" s="1" t="s">
        <v>24</v>
      </c>
      <c r="H672" s="1" t="s">
        <v>1502</v>
      </c>
      <c r="I672" s="4" t="str">
        <f t="shared" si="28"/>
        <v>INVIO PROCEDURA ONLINE</v>
      </c>
      <c r="J672" s="1" t="s">
        <v>1738</v>
      </c>
    </row>
    <row r="673" spans="1:10" x14ac:dyDescent="0.25">
      <c r="A673" s="2">
        <v>45449</v>
      </c>
      <c r="B673" s="16" t="s">
        <v>1299</v>
      </c>
      <c r="C673" s="1" t="s">
        <v>2020</v>
      </c>
      <c r="D673" s="1" t="str">
        <f t="shared" si="30"/>
        <v>PROVINCIA DI REGGIO EMILIA : https://provincia-re.acquistitelematici.it/</v>
      </c>
      <c r="E673" s="1" t="s">
        <v>2415</v>
      </c>
      <c r="F673" s="1" t="s">
        <v>899</v>
      </c>
      <c r="G673" s="1" t="s">
        <v>24</v>
      </c>
      <c r="H673" s="1" t="s">
        <v>2021</v>
      </c>
      <c r="I673" s="4" t="str">
        <f t="shared" ref="I673:I754" si="31">_xlfn.IFS(H673="NO","INVIO FORMAT ONLINE",H673="--","INVIO PROCEDURA PEC",H673="","",H673&lt;&gt;"","INVIO PROCEDURA ONLINE")</f>
        <v>INVIO PROCEDURA ONLINE</v>
      </c>
      <c r="J673" s="1" t="s">
        <v>2022</v>
      </c>
    </row>
    <row r="674" spans="1:10" x14ac:dyDescent="0.25">
      <c r="A674" s="2">
        <v>45356</v>
      </c>
      <c r="B674" s="16" t="s">
        <v>1299</v>
      </c>
      <c r="C674" s="1" t="s">
        <v>96</v>
      </c>
      <c r="D674" s="1" t="str">
        <f t="shared" si="30"/>
        <v>PORTALE ACQUISTI UMBRIA : https://app.albofornitori.it/alboeproc/albo_umbriadc</v>
      </c>
      <c r="E674" s="1" t="s">
        <v>93</v>
      </c>
      <c r="F674" s="1" t="s">
        <v>95</v>
      </c>
      <c r="G674" s="1" t="s">
        <v>24</v>
      </c>
      <c r="H674" s="1" t="s">
        <v>94</v>
      </c>
      <c r="I674" s="4" t="str">
        <f t="shared" si="31"/>
        <v>INVIO PROCEDURA ONLINE</v>
      </c>
      <c r="J674" s="1" t="s">
        <v>1842</v>
      </c>
    </row>
    <row r="675" spans="1:10" x14ac:dyDescent="0.25">
      <c r="A675" s="2">
        <v>45489</v>
      </c>
      <c r="B675" s="16" t="s">
        <v>1301</v>
      </c>
      <c r="C675" s="1" t="s">
        <v>96</v>
      </c>
      <c r="D675" s="1"/>
      <c r="E675" s="1" t="s">
        <v>2471</v>
      </c>
      <c r="F675" s="1" t="s">
        <v>2472</v>
      </c>
      <c r="G675" s="12" t="s">
        <v>1682</v>
      </c>
      <c r="H675" s="1" t="s">
        <v>1682</v>
      </c>
      <c r="I675" s="4" t="str">
        <f t="shared" si="31"/>
        <v>INVIO PROCEDURA ONLINE</v>
      </c>
      <c r="J675" s="1"/>
    </row>
    <row r="676" spans="1:10" x14ac:dyDescent="0.25">
      <c r="A676" s="2">
        <v>45373</v>
      </c>
      <c r="B676" s="16" t="s">
        <v>1293</v>
      </c>
      <c r="C676" s="1" t="s">
        <v>96</v>
      </c>
      <c r="D676" s="1" t="str">
        <f t="shared" ref="D676:D705" si="32">E676&amp;" : "&amp;F676</f>
        <v>REGIONE PUGLIA : http://www.empulia.it/tno-a/empulia/SitePages/Home.aspx</v>
      </c>
      <c r="E676" s="1" t="s">
        <v>1315</v>
      </c>
      <c r="F676" s="1" t="s">
        <v>1322</v>
      </c>
      <c r="G676" s="1" t="s">
        <v>1309</v>
      </c>
      <c r="H676" s="1" t="s">
        <v>1310</v>
      </c>
      <c r="I676" s="4" t="str">
        <f t="shared" si="31"/>
        <v>INVIO PROCEDURA ONLINE</v>
      </c>
      <c r="J676" s="1" t="s">
        <v>1840</v>
      </c>
    </row>
    <row r="677" spans="1:10" x14ac:dyDescent="0.25">
      <c r="A677" s="2">
        <v>45484</v>
      </c>
      <c r="B677" s="16" t="s">
        <v>1299</v>
      </c>
      <c r="C677" s="1" t="s">
        <v>96</v>
      </c>
      <c r="D677" s="1" t="str">
        <f t="shared" si="32"/>
        <v>SANITÀ REGIONE TOSCANA : https://www.sanita.start.toscana.it/portalegare/index.php/registrazione</v>
      </c>
      <c r="E677" s="1" t="s">
        <v>2416</v>
      </c>
      <c r="F677" s="1" t="s">
        <v>2103</v>
      </c>
      <c r="G677" s="1" t="s">
        <v>1309</v>
      </c>
      <c r="H677" s="1" t="s">
        <v>2386</v>
      </c>
      <c r="I677" s="4" t="str">
        <f t="shared" si="31"/>
        <v>INVIO PROCEDURA ONLINE</v>
      </c>
      <c r="J677" s="1" t="s">
        <v>2387</v>
      </c>
    </row>
    <row r="678" spans="1:10" x14ac:dyDescent="0.25">
      <c r="A678" s="2">
        <v>45393</v>
      </c>
      <c r="B678" s="16" t="s">
        <v>1293</v>
      </c>
      <c r="C678" s="1" t="s">
        <v>96</v>
      </c>
      <c r="D678" s="1" t="str">
        <f t="shared" si="32"/>
        <v>SISTEMA ACQUISTI TELEMATICI EMILIA-ROMAGNA  : https://sater.regione.emilia-romagna.it/portale/index.asp</v>
      </c>
      <c r="E678" s="1" t="s">
        <v>1607</v>
      </c>
      <c r="F678" s="1" t="s">
        <v>1910</v>
      </c>
      <c r="G678" s="1" t="s">
        <v>1309</v>
      </c>
      <c r="H678" s="1" t="s">
        <v>2045</v>
      </c>
      <c r="I678" s="4" t="str">
        <f t="shared" si="31"/>
        <v>INVIO PROCEDURA ONLINE</v>
      </c>
      <c r="J678" s="1" t="s">
        <v>1841</v>
      </c>
    </row>
    <row r="679" spans="1:10" x14ac:dyDescent="0.25">
      <c r="A679" s="2">
        <v>45356</v>
      </c>
      <c r="B679" s="16" t="s">
        <v>1299</v>
      </c>
      <c r="C679" s="1" t="s">
        <v>96</v>
      </c>
      <c r="D679" s="1" t="str">
        <f t="shared" si="32"/>
        <v>SISTEMA TELEMATICO ACQUISTI REGIONALI DELLA TOSCANA : https://start.toscana.it/initiatives/list/</v>
      </c>
      <c r="E679" s="1" t="s">
        <v>91</v>
      </c>
      <c r="F679" s="1" t="s">
        <v>1838</v>
      </c>
      <c r="G679" s="1" t="s">
        <v>36</v>
      </c>
      <c r="H679" s="1" t="s">
        <v>92</v>
      </c>
      <c r="I679" s="4" t="str">
        <f t="shared" si="31"/>
        <v>INVIO PROCEDURA ONLINE</v>
      </c>
      <c r="J679" s="1" t="s">
        <v>1839</v>
      </c>
    </row>
    <row r="680" spans="1:10" x14ac:dyDescent="0.25">
      <c r="A680" s="2">
        <v>45484</v>
      </c>
      <c r="B680" s="16" t="s">
        <v>1299</v>
      </c>
      <c r="C680" s="1" t="s">
        <v>15</v>
      </c>
      <c r="D680" s="1" t="str">
        <f t="shared" si="32"/>
        <v>ECO ENNA SERVIZI : https://ecoennaservizi.acquistitelematici.it/</v>
      </c>
      <c r="E680" s="1" t="s">
        <v>213</v>
      </c>
      <c r="F680" s="1" t="s">
        <v>2390</v>
      </c>
      <c r="G680" s="3" t="s">
        <v>24</v>
      </c>
      <c r="H680" s="1" t="s">
        <v>2391</v>
      </c>
      <c r="I680" s="4" t="str">
        <f t="shared" si="31"/>
        <v>INVIO PROCEDURA ONLINE</v>
      </c>
      <c r="J680" s="1" t="s">
        <v>2513</v>
      </c>
    </row>
    <row r="681" spans="1:10" x14ac:dyDescent="0.25">
      <c r="A681" s="2">
        <v>45488</v>
      </c>
      <c r="B681" s="16" t="s">
        <v>1327</v>
      </c>
      <c r="C681" s="1" t="s">
        <v>15</v>
      </c>
      <c r="D681" s="1" t="str">
        <f t="shared" si="32"/>
        <v>IPAB LA PIEVE : https://www.ipab-lapieve.it</v>
      </c>
      <c r="E681" s="1" t="s">
        <v>214</v>
      </c>
      <c r="F681" s="1" t="s">
        <v>379</v>
      </c>
      <c r="G681" s="1"/>
      <c r="H681" s="1"/>
      <c r="I681" s="4" t="str">
        <f t="shared" si="31"/>
        <v/>
      </c>
      <c r="J681" s="1" t="s">
        <v>2461</v>
      </c>
    </row>
    <row r="682" spans="1:10" x14ac:dyDescent="0.25">
      <c r="A682" s="2">
        <v>45352</v>
      </c>
      <c r="B682" s="16" t="s">
        <v>1308</v>
      </c>
      <c r="C682" s="1" t="s">
        <v>15</v>
      </c>
      <c r="D682" s="1" t="str">
        <f t="shared" si="32"/>
        <v>ORIGINALSYSTEMS : https://www.originalsystems.it</v>
      </c>
      <c r="E682" s="1" t="s">
        <v>215</v>
      </c>
      <c r="F682" s="1" t="s">
        <v>323</v>
      </c>
      <c r="G682" s="1"/>
      <c r="H682" s="1"/>
      <c r="I682" s="4" t="str">
        <f t="shared" si="31"/>
        <v/>
      </c>
      <c r="J682" s="1"/>
    </row>
    <row r="683" spans="1:10" x14ac:dyDescent="0.25">
      <c r="A683" s="2">
        <v>45484</v>
      </c>
      <c r="B683" s="16" t="s">
        <v>2072</v>
      </c>
      <c r="C683" s="1" t="s">
        <v>15</v>
      </c>
      <c r="D683" s="1" t="str">
        <f t="shared" si="32"/>
        <v>ZETA COSTRUZIONI : https://www.gruppozetacostruzioni.com/albo-fornitori/</v>
      </c>
      <c r="E683" s="1" t="s">
        <v>212</v>
      </c>
      <c r="F683" s="1" t="s">
        <v>2388</v>
      </c>
      <c r="G683" s="1" t="s">
        <v>1327</v>
      </c>
      <c r="H683" s="1" t="s">
        <v>1327</v>
      </c>
      <c r="I683" s="4" t="str">
        <f t="shared" si="31"/>
        <v>INVIO FORMAT ONLINE</v>
      </c>
      <c r="J683" s="1" t="s">
        <v>2389</v>
      </c>
    </row>
    <row r="684" spans="1:10" x14ac:dyDescent="0.25">
      <c r="A684" s="2">
        <v>45356</v>
      </c>
      <c r="B684" s="16" t="s">
        <v>1299</v>
      </c>
      <c r="C684" s="1" t="s">
        <v>101</v>
      </c>
      <c r="D684" s="1" t="str">
        <f t="shared" si="32"/>
        <v>BOLOGNA SERVIZI CIMITERIALI : https://app.albofornitori.it/alboeproc/albo_bscv</v>
      </c>
      <c r="E684" s="1" t="s">
        <v>98</v>
      </c>
      <c r="F684" s="1" t="s">
        <v>99</v>
      </c>
      <c r="G684" s="1" t="s">
        <v>24</v>
      </c>
      <c r="H684" s="1" t="s">
        <v>100</v>
      </c>
      <c r="I684" s="4" t="str">
        <f t="shared" si="31"/>
        <v>INVIO PROCEDURA ONLINE</v>
      </c>
      <c r="J684" s="1" t="s">
        <v>1637</v>
      </c>
    </row>
    <row r="685" spans="1:10" x14ac:dyDescent="0.25">
      <c r="A685" s="2">
        <v>45484</v>
      </c>
      <c r="B685" s="16" t="s">
        <v>1299</v>
      </c>
      <c r="C685" s="1" t="s">
        <v>37</v>
      </c>
      <c r="D685" s="1" t="str">
        <f t="shared" si="32"/>
        <v>ASM ACQUILA : https://asmaq.acquistitelematici.it/register_2</v>
      </c>
      <c r="E685" s="1" t="s">
        <v>649</v>
      </c>
      <c r="F685" s="1" t="s">
        <v>963</v>
      </c>
      <c r="G685" s="1" t="s">
        <v>24</v>
      </c>
      <c r="H685" s="1" t="s">
        <v>2396</v>
      </c>
      <c r="I685" s="4" t="str">
        <f t="shared" si="31"/>
        <v>INVIO PROCEDURA ONLINE</v>
      </c>
      <c r="J685" s="1" t="s">
        <v>2397</v>
      </c>
    </row>
    <row r="686" spans="1:10" x14ac:dyDescent="0.25">
      <c r="A686" s="2">
        <v>45300</v>
      </c>
      <c r="B686" s="16" t="s">
        <v>1323</v>
      </c>
      <c r="C686" s="1" t="s">
        <v>37</v>
      </c>
      <c r="D686" s="1" t="str">
        <f t="shared" si="32"/>
        <v>ASM CODOGNO : https://asmcodognosrl.tuttogare.it/news/</v>
      </c>
      <c r="E686" s="1" t="s">
        <v>647</v>
      </c>
      <c r="F686" s="1" t="s">
        <v>2392</v>
      </c>
      <c r="G686" s="1" t="s">
        <v>24</v>
      </c>
      <c r="H686" s="1" t="s">
        <v>2393</v>
      </c>
      <c r="I686" s="4" t="str">
        <f t="shared" si="31"/>
        <v>INVIO PROCEDURA ONLINE</v>
      </c>
      <c r="J686" s="1"/>
    </row>
    <row r="687" spans="1:10" x14ac:dyDescent="0.25">
      <c r="A687" s="2">
        <v>45300</v>
      </c>
      <c r="B687" s="16" t="s">
        <v>1303</v>
      </c>
      <c r="C687" s="1" t="s">
        <v>37</v>
      </c>
      <c r="D687" s="1" t="str">
        <f t="shared" si="32"/>
        <v>ASM MOLFETTA : http://www.asmmolfetta.it/albofornitori.asp</v>
      </c>
      <c r="E687" s="1" t="s">
        <v>644</v>
      </c>
      <c r="F687" s="1" t="s">
        <v>959</v>
      </c>
      <c r="G687" s="12" t="s">
        <v>1118</v>
      </c>
      <c r="H687" s="12" t="s">
        <v>1118</v>
      </c>
      <c r="I687" s="4" t="str">
        <f t="shared" si="31"/>
        <v>INVIO PROCEDURA PEC</v>
      </c>
      <c r="J687" s="1"/>
    </row>
    <row r="688" spans="1:10" x14ac:dyDescent="0.25">
      <c r="A688" s="2">
        <v>45300</v>
      </c>
      <c r="B688" s="16" t="s">
        <v>1303</v>
      </c>
      <c r="C688" s="1" t="s">
        <v>37</v>
      </c>
      <c r="D688" s="1" t="str">
        <f t="shared" si="32"/>
        <v>ASM POMIGLIANO D'ARCO : https://www.asmpomigliano.it/</v>
      </c>
      <c r="E688" s="1" t="s">
        <v>646</v>
      </c>
      <c r="F688" s="1" t="s">
        <v>961</v>
      </c>
      <c r="G688" s="12" t="s">
        <v>1118</v>
      </c>
      <c r="H688" s="12" t="s">
        <v>1118</v>
      </c>
      <c r="I688" s="4" t="str">
        <f t="shared" si="31"/>
        <v>INVIO PROCEDURA PEC</v>
      </c>
      <c r="J688" s="1"/>
    </row>
    <row r="689" spans="1:10" x14ac:dyDescent="0.25">
      <c r="A689" s="2">
        <v>45300</v>
      </c>
      <c r="B689" s="16" t="s">
        <v>1327</v>
      </c>
      <c r="C689" s="1" t="s">
        <v>37</v>
      </c>
      <c r="D689" s="1" t="str">
        <f t="shared" si="32"/>
        <v>ASM RIETI : http://asmrieti.albofornitoriweb.it/</v>
      </c>
      <c r="E689" s="1" t="s">
        <v>648</v>
      </c>
      <c r="F689" s="1" t="s">
        <v>962</v>
      </c>
      <c r="G689" s="1"/>
      <c r="H689" s="1"/>
      <c r="I689" s="4" t="str">
        <f t="shared" si="31"/>
        <v/>
      </c>
      <c r="J689" s="1"/>
    </row>
    <row r="690" spans="1:10" x14ac:dyDescent="0.25">
      <c r="A690" s="2">
        <v>45485</v>
      </c>
      <c r="B690" s="16" t="s">
        <v>1299</v>
      </c>
      <c r="C690" s="1" t="s">
        <v>37</v>
      </c>
      <c r="D690" s="1" t="str">
        <f t="shared" si="32"/>
        <v>ASM RIETI (SECONDA PIATTAFORMA) : https://app.albofornitori.it/alboeproc/albo_asmrieti</v>
      </c>
      <c r="E690" s="1" t="s">
        <v>2689</v>
      </c>
      <c r="F690" s="1" t="s">
        <v>964</v>
      </c>
      <c r="G690" s="1" t="s">
        <v>24</v>
      </c>
      <c r="H690" s="1" t="s">
        <v>2398</v>
      </c>
      <c r="I690" s="4" t="str">
        <f t="shared" si="31"/>
        <v>INVIO PROCEDURA ONLINE</v>
      </c>
      <c r="J690" s="1" t="s">
        <v>2400</v>
      </c>
    </row>
    <row r="691" spans="1:10" x14ac:dyDescent="0.25">
      <c r="A691" s="2">
        <v>45300</v>
      </c>
      <c r="B691" s="16" t="s">
        <v>1427</v>
      </c>
      <c r="C691" s="1" t="s">
        <v>37</v>
      </c>
      <c r="D691" s="1" t="str">
        <f t="shared" si="32"/>
        <v>ASM TERNI : https://www.asmterni.it/</v>
      </c>
      <c r="E691" s="1" t="s">
        <v>645</v>
      </c>
      <c r="F691" s="1" t="s">
        <v>960</v>
      </c>
      <c r="G691" s="1" t="s">
        <v>1327</v>
      </c>
      <c r="H691" s="1" t="s">
        <v>1327</v>
      </c>
      <c r="I691" s="4" t="str">
        <f t="shared" si="31"/>
        <v>INVIO FORMAT ONLINE</v>
      </c>
      <c r="J691" s="1"/>
    </row>
    <row r="692" spans="1:10" x14ac:dyDescent="0.25">
      <c r="A692" s="2">
        <v>45372</v>
      </c>
      <c r="B692" s="16" t="s">
        <v>1293</v>
      </c>
      <c r="C692" s="1" t="s">
        <v>27</v>
      </c>
      <c r="D692" s="1" t="str">
        <f t="shared" si="32"/>
        <v>ASET SPA : https://aset-appalti.maggiolicloud.it/PortaleAppalti/it/homepage.wp?</v>
      </c>
      <c r="E692" s="1" t="s">
        <v>252</v>
      </c>
      <c r="F692" s="1" t="s">
        <v>1286</v>
      </c>
      <c r="G692" s="1" t="s">
        <v>1112</v>
      </c>
      <c r="H692" s="1" t="s">
        <v>2352</v>
      </c>
      <c r="I692" s="4" t="str">
        <f t="shared" si="31"/>
        <v>INVIO PROCEDURA ONLINE</v>
      </c>
      <c r="J692" s="1" t="s">
        <v>1844</v>
      </c>
    </row>
    <row r="693" spans="1:10" x14ac:dyDescent="0.25">
      <c r="A693" s="2">
        <v>45484</v>
      </c>
      <c r="B693" s="16" t="s">
        <v>1299</v>
      </c>
      <c r="C693" s="1" t="s">
        <v>27</v>
      </c>
      <c r="D693" s="1" t="str">
        <f t="shared" si="32"/>
        <v>ATAF FOGGIA : https://ataffg.traspare.com</v>
      </c>
      <c r="E693" s="1" t="s">
        <v>253</v>
      </c>
      <c r="F693" s="1" t="s">
        <v>342</v>
      </c>
      <c r="G693" s="1" t="s">
        <v>24</v>
      </c>
      <c r="H693" s="1" t="s">
        <v>25</v>
      </c>
      <c r="I693" s="4" t="str">
        <f t="shared" si="31"/>
        <v>INVIO PROCEDURA ONLINE</v>
      </c>
      <c r="J693" s="1" t="s">
        <v>2399</v>
      </c>
    </row>
    <row r="694" spans="1:10" x14ac:dyDescent="0.25">
      <c r="A694" s="2">
        <v>45436</v>
      </c>
      <c r="B694" s="16" t="s">
        <v>1299</v>
      </c>
      <c r="C694" s="1" t="s">
        <v>27</v>
      </c>
      <c r="D694" s="1" t="str">
        <f t="shared" si="32"/>
        <v>CONSAC GESTIONI IDRICHE SPA : https://consac.acquistitelematici.it</v>
      </c>
      <c r="E694" s="1" t="s">
        <v>251</v>
      </c>
      <c r="F694" s="1" t="s">
        <v>341</v>
      </c>
      <c r="G694" s="1" t="s">
        <v>24</v>
      </c>
      <c r="H694" s="1" t="s">
        <v>1985</v>
      </c>
      <c r="I694" s="4" t="str">
        <f t="shared" si="31"/>
        <v>INVIO PROCEDURA ONLINE</v>
      </c>
      <c r="J694" s="1" t="s">
        <v>1950</v>
      </c>
    </row>
    <row r="695" spans="1:10" x14ac:dyDescent="0.25">
      <c r="A695" s="2">
        <v>45274</v>
      </c>
      <c r="B695" s="16" t="s">
        <v>1303</v>
      </c>
      <c r="C695" s="1" t="s">
        <v>27</v>
      </c>
      <c r="D695" s="1" t="str">
        <f t="shared" si="32"/>
        <v>GRUPPO FRANZOSI : https://www.gruppofranzosi.it/albo-fornitori/</v>
      </c>
      <c r="E695" s="1" t="s">
        <v>2459</v>
      </c>
      <c r="F695" s="1" t="s">
        <v>2458</v>
      </c>
      <c r="G695" s="12" t="s">
        <v>1118</v>
      </c>
      <c r="H695" s="12" t="s">
        <v>1118</v>
      </c>
      <c r="I695" s="4" t="str">
        <f t="shared" si="31"/>
        <v>INVIO PROCEDURA PEC</v>
      </c>
      <c r="J695" s="1"/>
    </row>
    <row r="696" spans="1:10" x14ac:dyDescent="0.25">
      <c r="A696" s="2">
        <v>45503</v>
      </c>
      <c r="B696" s="16" t="s">
        <v>1294</v>
      </c>
      <c r="C696" s="1" t="s">
        <v>27</v>
      </c>
      <c r="D696" s="1"/>
      <c r="E696" s="1" t="s">
        <v>2694</v>
      </c>
      <c r="F696" s="1" t="s">
        <v>2695</v>
      </c>
      <c r="G696" s="1" t="s">
        <v>24</v>
      </c>
      <c r="H696" s="1" t="s">
        <v>2696</v>
      </c>
      <c r="I696" s="4" t="str">
        <f>_xlfn.IFS(H696="NO","INVIO FORMAT ONLINE",H696="--","INVIO PROCEDURA PEC",H696="","",H696&lt;&gt;"","INVIO PROCEDURA ONLINE")</f>
        <v>INVIO PROCEDURA ONLINE</v>
      </c>
      <c r="J696" s="1" t="s">
        <v>2697</v>
      </c>
    </row>
    <row r="697" spans="1:10" x14ac:dyDescent="0.25">
      <c r="A697" s="2">
        <v>45436</v>
      </c>
      <c r="B697" s="16" t="s">
        <v>1299</v>
      </c>
      <c r="C697" s="1" t="s">
        <v>10</v>
      </c>
      <c r="D697" s="1" t="str">
        <f t="shared" si="32"/>
        <v>CONAD : https://appalti.conad.fo.it</v>
      </c>
      <c r="E697" s="1" t="s">
        <v>196</v>
      </c>
      <c r="F697" s="1" t="s">
        <v>372</v>
      </c>
      <c r="G697" s="1" t="s">
        <v>24</v>
      </c>
      <c r="H697" s="1" t="s">
        <v>1984</v>
      </c>
      <c r="I697" s="4" t="str">
        <f t="shared" si="31"/>
        <v>INVIO PROCEDURA ONLINE</v>
      </c>
      <c r="J697" s="1" t="s">
        <v>1950</v>
      </c>
    </row>
    <row r="698" spans="1:10" x14ac:dyDescent="0.25">
      <c r="A698" s="2">
        <v>45485</v>
      </c>
      <c r="B698" s="16" t="s">
        <v>2072</v>
      </c>
      <c r="C698" s="1" t="s">
        <v>10</v>
      </c>
      <c r="D698" s="1" t="str">
        <f t="shared" si="32"/>
        <v>DESPAR : https://desparitalia.it</v>
      </c>
      <c r="E698" s="1" t="s">
        <v>195</v>
      </c>
      <c r="F698" s="1" t="s">
        <v>371</v>
      </c>
      <c r="G698" s="1" t="s">
        <v>1327</v>
      </c>
      <c r="H698" s="1" t="s">
        <v>1327</v>
      </c>
      <c r="I698" s="4" t="str">
        <f t="shared" si="31"/>
        <v>INVIO FORMAT ONLINE</v>
      </c>
      <c r="J698" s="1" t="s">
        <v>2418</v>
      </c>
    </row>
    <row r="699" spans="1:10" x14ac:dyDescent="0.25">
      <c r="A699" s="2">
        <v>45485</v>
      </c>
      <c r="B699" s="16" t="s">
        <v>2072</v>
      </c>
      <c r="C699" s="1" t="s">
        <v>10</v>
      </c>
      <c r="D699" s="1" t="str">
        <f t="shared" si="32"/>
        <v>DESPAR SUD ITALIA : https://www.mydespar.it/lavora-con-noi/diventa-fornitore</v>
      </c>
      <c r="E699" s="1" t="s">
        <v>201</v>
      </c>
      <c r="F699" s="1" t="s">
        <v>2426</v>
      </c>
      <c r="G699" s="1" t="s">
        <v>1327</v>
      </c>
      <c r="H699" s="1" t="s">
        <v>1327</v>
      </c>
      <c r="I699" s="4" t="str">
        <f t="shared" si="31"/>
        <v>INVIO FORMAT ONLINE</v>
      </c>
      <c r="J699" s="1"/>
    </row>
    <row r="700" spans="1:10" x14ac:dyDescent="0.25">
      <c r="A700" s="2">
        <v>45485</v>
      </c>
      <c r="B700" s="16" t="s">
        <v>1437</v>
      </c>
      <c r="C700" s="1" t="s">
        <v>10</v>
      </c>
      <c r="D700" s="1" t="str">
        <f t="shared" si="32"/>
        <v>ESSELUNGA : https://www.esselunga.it/</v>
      </c>
      <c r="E700" s="1" t="s">
        <v>197</v>
      </c>
      <c r="F700" s="1" t="s">
        <v>319</v>
      </c>
      <c r="G700" s="1"/>
      <c r="H700" s="1"/>
      <c r="I700" s="4" t="str">
        <f t="shared" si="31"/>
        <v/>
      </c>
      <c r="J700" s="1" t="s">
        <v>2419</v>
      </c>
    </row>
    <row r="701" spans="1:10" x14ac:dyDescent="0.25">
      <c r="A701" s="2">
        <v>45485</v>
      </c>
      <c r="B701" s="16" t="s">
        <v>1294</v>
      </c>
      <c r="C701" s="1" t="s">
        <v>10</v>
      </c>
      <c r="D701" s="1" t="str">
        <f t="shared" si="32"/>
        <v>EUROSPIN : https://negoziazioni.eurospin.it/costruzioni</v>
      </c>
      <c r="E701" s="1" t="s">
        <v>198</v>
      </c>
      <c r="F701" s="1" t="s">
        <v>373</v>
      </c>
      <c r="G701" s="1" t="s">
        <v>1110</v>
      </c>
      <c r="H701" s="1" t="s">
        <v>2423</v>
      </c>
      <c r="I701" s="4" t="str">
        <f t="shared" si="31"/>
        <v>INVIO PROCEDURA ONLINE</v>
      </c>
      <c r="J701" s="1" t="s">
        <v>2424</v>
      </c>
    </row>
    <row r="702" spans="1:10" x14ac:dyDescent="0.25">
      <c r="A702" s="2">
        <v>45485</v>
      </c>
      <c r="B702" s="16" t="s">
        <v>2072</v>
      </c>
      <c r="C702" s="1" t="s">
        <v>10</v>
      </c>
      <c r="D702" s="1" t="str">
        <f t="shared" si="32"/>
        <v>LIDL : https://www.realestate.lidl.it</v>
      </c>
      <c r="E702" s="1" t="s">
        <v>199</v>
      </c>
      <c r="F702" s="1" t="s">
        <v>374</v>
      </c>
      <c r="G702" s="1" t="s">
        <v>1327</v>
      </c>
      <c r="H702" s="1" t="s">
        <v>1327</v>
      </c>
      <c r="I702" s="4" t="str">
        <f t="shared" si="31"/>
        <v>INVIO FORMAT ONLINE</v>
      </c>
      <c r="J702" s="1"/>
    </row>
    <row r="703" spans="1:10" x14ac:dyDescent="0.25">
      <c r="A703" s="2">
        <v>45485</v>
      </c>
      <c r="B703" s="16" t="s">
        <v>1327</v>
      </c>
      <c r="C703" s="1" t="s">
        <v>10</v>
      </c>
      <c r="D703" s="1" t="str">
        <f t="shared" si="32"/>
        <v>MIGROSS : https://collect.smt.cloud/</v>
      </c>
      <c r="E703" s="1" t="s">
        <v>200</v>
      </c>
      <c r="F703" s="1" t="s">
        <v>320</v>
      </c>
      <c r="G703" s="1" t="s">
        <v>65</v>
      </c>
      <c r="H703" s="1" t="s">
        <v>2425</v>
      </c>
      <c r="I703" s="4" t="str">
        <f t="shared" si="31"/>
        <v>INVIO PROCEDURA ONLINE</v>
      </c>
      <c r="J703" s="1"/>
    </row>
    <row r="704" spans="1:10" x14ac:dyDescent="0.25">
      <c r="A704" s="2">
        <v>45485</v>
      </c>
      <c r="B704" s="16" t="s">
        <v>1437</v>
      </c>
      <c r="C704" s="1" t="s">
        <v>10</v>
      </c>
      <c r="D704" s="1" t="str">
        <f t="shared" si="32"/>
        <v>PAM : https://portalefornitori.pampanorama.it/</v>
      </c>
      <c r="E704" s="1" t="s">
        <v>202</v>
      </c>
      <c r="F704" s="1" t="s">
        <v>321</v>
      </c>
      <c r="G704" s="1" t="s">
        <v>2427</v>
      </c>
      <c r="H704" s="1" t="s">
        <v>2428</v>
      </c>
      <c r="I704" s="4" t="str">
        <f t="shared" si="31"/>
        <v>INVIO PROCEDURA ONLINE</v>
      </c>
      <c r="J704" s="1"/>
    </row>
    <row r="705" spans="1:10" x14ac:dyDescent="0.25">
      <c r="A705" s="2">
        <v>45247</v>
      </c>
      <c r="B705" s="16" t="s">
        <v>1303</v>
      </c>
      <c r="C705" s="1" t="s">
        <v>9</v>
      </c>
      <c r="D705" s="1" t="str">
        <f t="shared" si="32"/>
        <v>FONDAZIONE ATER : https://www.ater.emr.it/it/news/albo-fornitori</v>
      </c>
      <c r="E705" s="1" t="s">
        <v>191</v>
      </c>
      <c r="F705" s="1" t="s">
        <v>369</v>
      </c>
      <c r="G705" s="12" t="s">
        <v>1118</v>
      </c>
      <c r="H705" s="12" t="s">
        <v>1118</v>
      </c>
      <c r="I705" s="4" t="str">
        <f t="shared" si="31"/>
        <v>INVIO PROCEDURA PEC</v>
      </c>
      <c r="J705" s="1"/>
    </row>
    <row r="706" spans="1:10" x14ac:dyDescent="0.25">
      <c r="A706" s="2">
        <v>45488</v>
      </c>
      <c r="B706" s="16" t="s">
        <v>1299</v>
      </c>
      <c r="C706" s="1" t="s">
        <v>9</v>
      </c>
      <c r="D706" s="1"/>
      <c r="E706" s="1" t="s">
        <v>2448</v>
      </c>
      <c r="F706" s="1" t="s">
        <v>2449</v>
      </c>
      <c r="G706" s="3" t="s">
        <v>24</v>
      </c>
      <c r="H706" s="1" t="s">
        <v>2450</v>
      </c>
      <c r="I706" s="4" t="str">
        <f t="shared" si="31"/>
        <v>INVIO PROCEDURA ONLINE</v>
      </c>
      <c r="J706" s="1" t="s">
        <v>2451</v>
      </c>
    </row>
    <row r="707" spans="1:10" x14ac:dyDescent="0.25">
      <c r="A707" s="2">
        <v>45485</v>
      </c>
      <c r="B707" s="16" t="s">
        <v>1293</v>
      </c>
      <c r="C707" s="1" t="s">
        <v>9</v>
      </c>
      <c r="D707" s="1" t="str">
        <f t="shared" ref="D707:D718" si="33">E707&amp;" : "&amp;F707</f>
        <v>FONDAZIONE TEATRO DONIZETTI : https://fondazioneteatrodonizetti.tuttogare.it/index.php</v>
      </c>
      <c r="E707" s="1" t="s">
        <v>193</v>
      </c>
      <c r="F707" s="1" t="s">
        <v>2480</v>
      </c>
      <c r="G707" s="1" t="s">
        <v>24</v>
      </c>
      <c r="H707" s="1" t="s">
        <v>2444</v>
      </c>
      <c r="I707" s="4" t="str">
        <f t="shared" si="31"/>
        <v>INVIO PROCEDURA ONLINE</v>
      </c>
      <c r="J707" s="1" t="s">
        <v>2445</v>
      </c>
    </row>
    <row r="708" spans="1:10" x14ac:dyDescent="0.25">
      <c r="A708" s="2">
        <v>45485</v>
      </c>
      <c r="B708" s="16" t="s">
        <v>1299</v>
      </c>
      <c r="C708" s="1" t="s">
        <v>9</v>
      </c>
      <c r="D708" s="1" t="str">
        <f t="shared" si="33"/>
        <v>FONDAZIONE TEATRO ROMA : https://teatrodiroma.acquistitelematici.it/</v>
      </c>
      <c r="E708" s="1" t="s">
        <v>186</v>
      </c>
      <c r="F708" s="1" t="s">
        <v>318</v>
      </c>
      <c r="G708" s="1" t="s">
        <v>24</v>
      </c>
      <c r="H708" s="1" t="s">
        <v>2436</v>
      </c>
      <c r="I708" s="4" t="str">
        <f t="shared" si="31"/>
        <v>INVIO PROCEDURA ONLINE</v>
      </c>
      <c r="J708" s="1" t="s">
        <v>2437</v>
      </c>
    </row>
    <row r="709" spans="1:10" x14ac:dyDescent="0.25">
      <c r="A709" s="2">
        <v>45485</v>
      </c>
      <c r="B709" s="16" t="s">
        <v>1299</v>
      </c>
      <c r="C709" s="1" t="s">
        <v>9</v>
      </c>
      <c r="D709" s="1" t="str">
        <f t="shared" si="33"/>
        <v>PICCOLO TEATRO : https://piccoloteatromilano.acquistitelematici.it/</v>
      </c>
      <c r="E709" s="1" t="s">
        <v>188</v>
      </c>
      <c r="F709" s="1" t="s">
        <v>2440</v>
      </c>
      <c r="G709" s="1" t="s">
        <v>24</v>
      </c>
      <c r="H709" s="1" t="s">
        <v>2441</v>
      </c>
      <c r="I709" s="4" t="str">
        <f t="shared" si="31"/>
        <v>INVIO PROCEDURA ONLINE</v>
      </c>
      <c r="J709" s="1" t="s">
        <v>2442</v>
      </c>
    </row>
    <row r="710" spans="1:10" x14ac:dyDescent="0.25">
      <c r="A710" s="2">
        <v>45247</v>
      </c>
      <c r="B710" s="16" t="s">
        <v>1303</v>
      </c>
      <c r="C710" s="1" t="s">
        <v>9</v>
      </c>
      <c r="D710" s="1" t="str">
        <f t="shared" si="33"/>
        <v>PUCCINI FESTIVAL TEATRO  : https://www.puccinifestival.it/albo-fornitori/</v>
      </c>
      <c r="E710" s="1" t="s">
        <v>190</v>
      </c>
      <c r="F710" s="1" t="s">
        <v>368</v>
      </c>
      <c r="G710" s="12" t="s">
        <v>1118</v>
      </c>
      <c r="H710" s="12" t="s">
        <v>1118</v>
      </c>
      <c r="I710" s="4" t="str">
        <f t="shared" si="31"/>
        <v>INVIO PROCEDURA PEC</v>
      </c>
      <c r="J710" s="1"/>
    </row>
    <row r="711" spans="1:10" x14ac:dyDescent="0.25">
      <c r="A711" s="2">
        <v>45358</v>
      </c>
      <c r="B711" s="16" t="s">
        <v>1299</v>
      </c>
      <c r="C711" s="1" t="s">
        <v>9</v>
      </c>
      <c r="D711" s="1" t="str">
        <f t="shared" si="33"/>
        <v>TEATRO ALLA SCALA : https://teatroallascala.acquistitelematici.it/</v>
      </c>
      <c r="E711" s="1" t="s">
        <v>194</v>
      </c>
      <c r="F711" s="1" t="s">
        <v>315</v>
      </c>
      <c r="G711" s="1" t="s">
        <v>24</v>
      </c>
      <c r="H711" s="1" t="s">
        <v>112</v>
      </c>
      <c r="I711" s="4" t="str">
        <f t="shared" si="31"/>
        <v>INVIO PROCEDURA ONLINE</v>
      </c>
      <c r="J711" s="1" t="s">
        <v>1845</v>
      </c>
    </row>
    <row r="712" spans="1:10" x14ac:dyDescent="0.25">
      <c r="A712" s="2">
        <v>45247</v>
      </c>
      <c r="B712" s="16" t="s">
        <v>1303</v>
      </c>
      <c r="C712" s="1" t="s">
        <v>9</v>
      </c>
      <c r="D712" s="1" t="str">
        <f t="shared" si="33"/>
        <v>TEATRO DEL GIGLIO  : https://www.teatrodelgiglio.it/it/albo-fornitori/</v>
      </c>
      <c r="E712" s="1" t="s">
        <v>192</v>
      </c>
      <c r="F712" s="1" t="s">
        <v>370</v>
      </c>
      <c r="G712" s="12" t="s">
        <v>1118</v>
      </c>
      <c r="H712" s="12" t="s">
        <v>1118</v>
      </c>
      <c r="I712" s="4" t="str">
        <f t="shared" si="31"/>
        <v>INVIO PROCEDURA PEC</v>
      </c>
      <c r="J712" s="1"/>
    </row>
    <row r="713" spans="1:10" x14ac:dyDescent="0.25">
      <c r="A713" s="2">
        <v>45485</v>
      </c>
      <c r="B713" s="16" t="s">
        <v>1308</v>
      </c>
      <c r="C713" s="1" t="s">
        <v>9</v>
      </c>
      <c r="D713" s="1" t="str">
        <f t="shared" si="33"/>
        <v>TEATRO DI TORINO : https://teatroregio.acquistitelematici.it/</v>
      </c>
      <c r="E713" s="1" t="s">
        <v>184</v>
      </c>
      <c r="F713" s="1" t="s">
        <v>316</v>
      </c>
      <c r="G713" s="1" t="s">
        <v>24</v>
      </c>
      <c r="H713" s="1" t="s">
        <v>2429</v>
      </c>
      <c r="I713" s="4" t="str">
        <f t="shared" si="31"/>
        <v>INVIO PROCEDURA ONLINE</v>
      </c>
      <c r="J713" s="1" t="s">
        <v>2432</v>
      </c>
    </row>
    <row r="714" spans="1:10" x14ac:dyDescent="0.25">
      <c r="A714" s="2">
        <v>45485</v>
      </c>
      <c r="B714" s="16" t="s">
        <v>1294</v>
      </c>
      <c r="C714" s="1" t="s">
        <v>9</v>
      </c>
      <c r="D714" s="1" t="str">
        <f t="shared" si="33"/>
        <v>TEATRO DI VENEZIA - GRAN TEATRO LA FENICIE : https://teatrolafenice.acquistitelematici.it/</v>
      </c>
      <c r="E714" s="1" t="s">
        <v>185</v>
      </c>
      <c r="F714" s="1" t="s">
        <v>2433</v>
      </c>
      <c r="G714" s="1" t="s">
        <v>24</v>
      </c>
      <c r="H714" s="1" t="s">
        <v>2434</v>
      </c>
      <c r="I714" s="4" t="str">
        <f t="shared" si="31"/>
        <v>INVIO PROCEDURA ONLINE</v>
      </c>
      <c r="J714" s="1" t="s">
        <v>2432</v>
      </c>
    </row>
    <row r="715" spans="1:10" x14ac:dyDescent="0.25">
      <c r="A715" s="2">
        <v>45485</v>
      </c>
      <c r="B715" s="16" t="s">
        <v>1299</v>
      </c>
      <c r="C715" s="1" t="s">
        <v>9</v>
      </c>
      <c r="D715" s="1" t="str">
        <f t="shared" si="33"/>
        <v>TEATRO MASSIMO  : https://fondazioneteatromassimo-appalti.maggiolicloud.it/</v>
      </c>
      <c r="E715" s="1" t="s">
        <v>187</v>
      </c>
      <c r="F715" s="1" t="s">
        <v>366</v>
      </c>
      <c r="G715" s="12" t="s">
        <v>36</v>
      </c>
      <c r="H715" s="1" t="s">
        <v>2431</v>
      </c>
      <c r="I715" s="4" t="str">
        <f t="shared" si="31"/>
        <v>INVIO PROCEDURA ONLINE</v>
      </c>
      <c r="J715" s="1" t="s">
        <v>2439</v>
      </c>
    </row>
    <row r="716" spans="1:10" x14ac:dyDescent="0.25">
      <c r="A716" s="2">
        <v>45485</v>
      </c>
      <c r="B716" s="16" t="s">
        <v>1299</v>
      </c>
      <c r="C716" s="1" t="s">
        <v>9</v>
      </c>
      <c r="D716" s="1" t="str">
        <f t="shared" si="33"/>
        <v>TEATRO OPERA ROMA : https://www.operaroma.it/</v>
      </c>
      <c r="E716" s="1" t="s">
        <v>2443</v>
      </c>
      <c r="F716" s="1" t="s">
        <v>317</v>
      </c>
      <c r="G716" s="1" t="s">
        <v>24</v>
      </c>
      <c r="H716" s="1" t="s">
        <v>2430</v>
      </c>
      <c r="I716" s="4" t="str">
        <f t="shared" si="31"/>
        <v>INVIO PROCEDURA ONLINE</v>
      </c>
      <c r="J716" s="1" t="s">
        <v>2435</v>
      </c>
    </row>
    <row r="717" spans="1:10" x14ac:dyDescent="0.25">
      <c r="A717" s="2">
        <v>45247</v>
      </c>
      <c r="B717" s="16" t="s">
        <v>1303</v>
      </c>
      <c r="C717" s="1" t="s">
        <v>9</v>
      </c>
      <c r="D717" s="1" t="str">
        <f t="shared" si="33"/>
        <v>TEATRO SAN CARLO  : https://www.teatrosancarlo.it/it/amministrazione-trasparente/bandi-di-gara-e-contratti.html</v>
      </c>
      <c r="E717" s="1" t="s">
        <v>189</v>
      </c>
      <c r="F717" s="1" t="s">
        <v>367</v>
      </c>
      <c r="G717" s="12" t="s">
        <v>1118</v>
      </c>
      <c r="H717" s="12" t="s">
        <v>1118</v>
      </c>
      <c r="I717" s="4" t="str">
        <f t="shared" si="31"/>
        <v>INVIO PROCEDURA PEC</v>
      </c>
      <c r="J717" s="1"/>
    </row>
    <row r="718" spans="1:10" x14ac:dyDescent="0.25">
      <c r="A718" s="2">
        <v>45399</v>
      </c>
      <c r="B718" s="16" t="s">
        <v>1308</v>
      </c>
      <c r="C718" s="1" t="s">
        <v>2093</v>
      </c>
      <c r="D718" s="1" t="str">
        <f t="shared" si="33"/>
        <v>SIRTI : https://sourcing-sirti.app.jaggaer.com/web/error.html?_ncp=1715266136596.1889602-1</v>
      </c>
      <c r="E718" s="1" t="s">
        <v>1633</v>
      </c>
      <c r="F718" s="1" t="s">
        <v>1816</v>
      </c>
      <c r="G718" s="1" t="s">
        <v>1634</v>
      </c>
      <c r="H718" s="1" t="s">
        <v>1635</v>
      </c>
      <c r="I718" s="4" t="str">
        <f t="shared" si="31"/>
        <v>INVIO PROCEDURA ONLINE</v>
      </c>
      <c r="J718" s="1"/>
    </row>
    <row r="719" spans="1:10" x14ac:dyDescent="0.25">
      <c r="A719" s="2"/>
      <c r="B719" s="16" t="s">
        <v>1301</v>
      </c>
      <c r="C719" s="1" t="s">
        <v>11</v>
      </c>
      <c r="D719" s="1"/>
      <c r="E719" s="1" t="s">
        <v>2577</v>
      </c>
      <c r="F719" s="1" t="s">
        <v>2578</v>
      </c>
      <c r="G719" s="1" t="s">
        <v>24</v>
      </c>
      <c r="H719" s="1" t="s">
        <v>2579</v>
      </c>
      <c r="I719" s="4" t="str">
        <f t="shared" si="31"/>
        <v>INVIO PROCEDURA ONLINE</v>
      </c>
      <c r="J719" s="1"/>
    </row>
    <row r="720" spans="1:10" x14ac:dyDescent="0.25">
      <c r="A720" s="2">
        <v>45495</v>
      </c>
      <c r="B720" s="16" t="s">
        <v>1299</v>
      </c>
      <c r="C720" s="1" t="s">
        <v>11</v>
      </c>
      <c r="D720" s="1"/>
      <c r="E720" s="2" t="s">
        <v>2554</v>
      </c>
      <c r="F720" s="1" t="s">
        <v>2555</v>
      </c>
      <c r="G720" s="1" t="s">
        <v>24</v>
      </c>
      <c r="H720" s="1" t="s">
        <v>2556</v>
      </c>
      <c r="I720" s="4" t="str">
        <f t="shared" si="31"/>
        <v>INVIO PROCEDURA ONLINE</v>
      </c>
      <c r="J720" s="1" t="s">
        <v>2553</v>
      </c>
    </row>
    <row r="721" spans="1:10" x14ac:dyDescent="0.25">
      <c r="A721" s="2">
        <v>45369</v>
      </c>
      <c r="B721" s="16" t="s">
        <v>1299</v>
      </c>
      <c r="C721" s="1" t="s">
        <v>11</v>
      </c>
      <c r="D721" s="1" t="str">
        <f>E721&amp;" : "&amp;F721</f>
        <v>AGS : https://altogardaservizi.acquistitelematici.it</v>
      </c>
      <c r="E721" s="1" t="s">
        <v>209</v>
      </c>
      <c r="F721" s="1" t="s">
        <v>322</v>
      </c>
      <c r="G721" s="1" t="s">
        <v>24</v>
      </c>
      <c r="H721" s="1" t="s">
        <v>107</v>
      </c>
      <c r="I721" s="4" t="str">
        <f t="shared" si="31"/>
        <v>INVIO PROCEDURA ONLINE</v>
      </c>
      <c r="J721" s="1" t="s">
        <v>1847</v>
      </c>
    </row>
    <row r="722" spans="1:10" x14ac:dyDescent="0.25">
      <c r="A722" s="2">
        <v>45495</v>
      </c>
      <c r="B722" s="16" t="s">
        <v>1294</v>
      </c>
      <c r="C722" s="1" t="s">
        <v>11</v>
      </c>
      <c r="D722" s="1"/>
      <c r="E722" s="2" t="s">
        <v>2557</v>
      </c>
      <c r="F722" s="1" t="s">
        <v>2558</v>
      </c>
      <c r="G722" s="1" t="s">
        <v>24</v>
      </c>
      <c r="H722" s="1" t="s">
        <v>2559</v>
      </c>
      <c r="I722" s="4" t="str">
        <f t="shared" si="31"/>
        <v>INVIO PROCEDURA ONLINE</v>
      </c>
      <c r="J722" s="1" t="s">
        <v>2553</v>
      </c>
    </row>
    <row r="723" spans="1:10" x14ac:dyDescent="0.25">
      <c r="A723" s="2">
        <v>45274</v>
      </c>
      <c r="B723" s="16" t="s">
        <v>1299</v>
      </c>
      <c r="C723" s="1" t="s">
        <v>11</v>
      </c>
      <c r="D723" s="1" t="str">
        <f>E723&amp;" : "&amp;F723</f>
        <v>ALEA AMBIENTE : https://gare.alea-ambiente.it/PortaleAppalti/it/homepage.wp</v>
      </c>
      <c r="E723" s="1" t="s">
        <v>206</v>
      </c>
      <c r="F723" s="1" t="s">
        <v>2456</v>
      </c>
      <c r="G723" s="1" t="s">
        <v>1112</v>
      </c>
      <c r="H723" s="1" t="s">
        <v>2457</v>
      </c>
      <c r="I723" s="4" t="str">
        <f t="shared" si="31"/>
        <v>INVIO PROCEDURA ONLINE</v>
      </c>
      <c r="J723" s="1"/>
    </row>
    <row r="724" spans="1:10" x14ac:dyDescent="0.25">
      <c r="A724" s="113">
        <v>45495</v>
      </c>
      <c r="B724" s="77" t="s">
        <v>1327</v>
      </c>
      <c r="C724" s="76" t="s">
        <v>11</v>
      </c>
      <c r="D724" s="76"/>
      <c r="E724" s="76" t="s">
        <v>2560</v>
      </c>
      <c r="F724" s="76" t="s">
        <v>2561</v>
      </c>
      <c r="G724" s="76" t="s">
        <v>24</v>
      </c>
      <c r="H724" s="76" t="s">
        <v>2562</v>
      </c>
      <c r="I724" s="4" t="str">
        <f t="shared" si="31"/>
        <v>INVIO PROCEDURA ONLINE</v>
      </c>
      <c r="J724" s="76" t="s">
        <v>2563</v>
      </c>
    </row>
    <row r="725" spans="1:10" x14ac:dyDescent="0.25">
      <c r="A725" s="2">
        <v>45400</v>
      </c>
      <c r="B725" s="16" t="s">
        <v>1299</v>
      </c>
      <c r="C725" s="1" t="s">
        <v>11</v>
      </c>
      <c r="D725" s="1" t="str">
        <f>E725&amp;" : "&amp;F725</f>
        <v>AMTS  : https://app.albofornitori.it/alboeproc/albo_amtcatania</v>
      </c>
      <c r="E725" s="1" t="s">
        <v>211</v>
      </c>
      <c r="F725" s="1" t="s">
        <v>1199</v>
      </c>
      <c r="G725" s="1" t="s">
        <v>24</v>
      </c>
      <c r="H725" s="1" t="s">
        <v>90</v>
      </c>
      <c r="I725" s="4" t="str">
        <f t="shared" si="31"/>
        <v>INVIO PROCEDURA ONLINE</v>
      </c>
      <c r="J725" s="1" t="s">
        <v>1848</v>
      </c>
    </row>
    <row r="726" spans="1:10" x14ac:dyDescent="0.25">
      <c r="A726" s="2">
        <v>45369</v>
      </c>
      <c r="B726" s="16" t="s">
        <v>1323</v>
      </c>
      <c r="C726" s="1" t="s">
        <v>11</v>
      </c>
      <c r="D726" s="1" t="str">
        <f>E726&amp;" : "&amp;F726</f>
        <v>ANAS : https://acquisti.stradeanas.it/web/login.html</v>
      </c>
      <c r="E726" s="1" t="s">
        <v>208</v>
      </c>
      <c r="F726" s="1" t="s">
        <v>1339</v>
      </c>
      <c r="G726" s="1" t="s">
        <v>56</v>
      </c>
      <c r="H726" s="1" t="s">
        <v>57</v>
      </c>
      <c r="I726" s="4" t="str">
        <f t="shared" si="31"/>
        <v>INVIO PROCEDURA ONLINE</v>
      </c>
      <c r="J726" s="1" t="s">
        <v>1170</v>
      </c>
    </row>
    <row r="727" spans="1:10" x14ac:dyDescent="0.25">
      <c r="A727" s="2">
        <v>45496</v>
      </c>
      <c r="B727" s="16" t="s">
        <v>1299</v>
      </c>
      <c r="C727" s="1" t="s">
        <v>11</v>
      </c>
      <c r="D727" s="1"/>
      <c r="E727" s="2" t="s">
        <v>2571</v>
      </c>
      <c r="F727" s="1" t="s">
        <v>2572</v>
      </c>
      <c r="G727" s="1" t="s">
        <v>24</v>
      </c>
      <c r="H727" s="1" t="s">
        <v>2573</v>
      </c>
      <c r="I727" s="4" t="str">
        <f t="shared" si="31"/>
        <v>INVIO PROCEDURA ONLINE</v>
      </c>
      <c r="J727" s="1" t="s">
        <v>2570</v>
      </c>
    </row>
    <row r="728" spans="1:10" x14ac:dyDescent="0.25">
      <c r="A728" s="2">
        <v>45496</v>
      </c>
      <c r="B728" s="16" t="s">
        <v>1299</v>
      </c>
      <c r="C728" s="1" t="s">
        <v>11</v>
      </c>
      <c r="D728" s="1"/>
      <c r="E728" s="1" t="s">
        <v>2580</v>
      </c>
      <c r="F728" s="1" t="s">
        <v>2581</v>
      </c>
      <c r="G728" s="1" t="s">
        <v>24</v>
      </c>
      <c r="H728" s="1" t="s">
        <v>2582</v>
      </c>
      <c r="I728" s="4" t="str">
        <f t="shared" si="31"/>
        <v>INVIO PROCEDURA ONLINE</v>
      </c>
      <c r="J728" s="1" t="s">
        <v>2570</v>
      </c>
    </row>
    <row r="729" spans="1:10" x14ac:dyDescent="0.25">
      <c r="A729" s="2">
        <v>45497</v>
      </c>
      <c r="B729" s="16" t="s">
        <v>1299</v>
      </c>
      <c r="C729" s="1" t="s">
        <v>11</v>
      </c>
      <c r="D729" s="1"/>
      <c r="E729" s="1" t="s">
        <v>2583</v>
      </c>
      <c r="F729" s="1" t="s">
        <v>2584</v>
      </c>
      <c r="G729" s="1" t="s">
        <v>24</v>
      </c>
      <c r="H729" s="1" t="s">
        <v>2585</v>
      </c>
      <c r="I729" s="4" t="str">
        <f t="shared" si="31"/>
        <v>INVIO PROCEDURA ONLINE</v>
      </c>
      <c r="J729" s="1" t="s">
        <v>2586</v>
      </c>
    </row>
    <row r="730" spans="1:10" x14ac:dyDescent="0.25">
      <c r="A730" s="2">
        <v>45497</v>
      </c>
      <c r="B730" s="16" t="s">
        <v>1294</v>
      </c>
      <c r="C730" s="1" t="s">
        <v>11</v>
      </c>
      <c r="D730" s="1"/>
      <c r="E730" s="1" t="s">
        <v>2587</v>
      </c>
      <c r="F730" s="1" t="s">
        <v>2588</v>
      </c>
      <c r="G730" s="1" t="s">
        <v>24</v>
      </c>
      <c r="H730" s="1" t="s">
        <v>2596</v>
      </c>
      <c r="I730" s="4" t="str">
        <f t="shared" si="31"/>
        <v>INVIO PROCEDURA ONLINE</v>
      </c>
      <c r="J730" s="1"/>
    </row>
    <row r="731" spans="1:10" x14ac:dyDescent="0.25">
      <c r="A731" s="2"/>
      <c r="B731" s="16" t="s">
        <v>1301</v>
      </c>
      <c r="C731" s="1" t="s">
        <v>11</v>
      </c>
      <c r="D731" s="1"/>
      <c r="E731" s="1" t="s">
        <v>2548</v>
      </c>
      <c r="F731" s="1" t="s">
        <v>2546</v>
      </c>
      <c r="G731" s="1" t="s">
        <v>24</v>
      </c>
      <c r="H731" s="1" t="s">
        <v>2547</v>
      </c>
      <c r="I731" s="4" t="str">
        <f t="shared" si="31"/>
        <v>INVIO PROCEDURA ONLINE</v>
      </c>
      <c r="J731" s="1" t="s">
        <v>2549</v>
      </c>
    </row>
    <row r="732" spans="1:10" x14ac:dyDescent="0.25">
      <c r="A732" s="2">
        <v>45488</v>
      </c>
      <c r="B732" s="16" t="s">
        <v>1299</v>
      </c>
      <c r="C732" s="1" t="s">
        <v>11</v>
      </c>
      <c r="D732" s="1" t="str">
        <f>E732&amp;" : "&amp;F732</f>
        <v>ASI SALERNO : https://asisalerno.traspare.com/suppliers</v>
      </c>
      <c r="E732" s="1" t="s">
        <v>2417</v>
      </c>
      <c r="F732" s="1" t="s">
        <v>2453</v>
      </c>
      <c r="G732" s="1" t="s">
        <v>24</v>
      </c>
      <c r="H732" s="1" t="s">
        <v>2454</v>
      </c>
      <c r="I732" s="4" t="str">
        <f t="shared" si="31"/>
        <v>INVIO PROCEDURA ONLINE</v>
      </c>
      <c r="J732" s="1" t="s">
        <v>2451</v>
      </c>
    </row>
    <row r="733" spans="1:10" x14ac:dyDescent="0.25">
      <c r="A733" s="2">
        <v>45498</v>
      </c>
      <c r="B733" s="16" t="s">
        <v>1294</v>
      </c>
      <c r="C733" s="1" t="s">
        <v>11</v>
      </c>
      <c r="D733" s="1"/>
      <c r="E733" s="1" t="s">
        <v>2607</v>
      </c>
      <c r="F733" s="1" t="s">
        <v>2608</v>
      </c>
      <c r="G733" s="1" t="s">
        <v>24</v>
      </c>
      <c r="H733" s="1" t="s">
        <v>2609</v>
      </c>
      <c r="I733" s="4" t="str">
        <f t="shared" si="31"/>
        <v>INVIO PROCEDURA ONLINE</v>
      </c>
      <c r="J733" s="1" t="s">
        <v>2603</v>
      </c>
    </row>
    <row r="734" spans="1:10" x14ac:dyDescent="0.25">
      <c r="A734" s="2">
        <v>45495</v>
      </c>
      <c r="B734" s="16" t="s">
        <v>1294</v>
      </c>
      <c r="C734" s="1" t="s">
        <v>11</v>
      </c>
      <c r="D734" s="1"/>
      <c r="E734" s="2" t="s">
        <v>2551</v>
      </c>
      <c r="F734" s="1" t="s">
        <v>2550</v>
      </c>
      <c r="G734" s="1" t="s">
        <v>24</v>
      </c>
      <c r="H734" s="1" t="s">
        <v>2552</v>
      </c>
      <c r="I734" s="4" t="str">
        <f t="shared" si="31"/>
        <v>INVIO PROCEDURA ONLINE</v>
      </c>
      <c r="J734" s="1" t="s">
        <v>2553</v>
      </c>
    </row>
    <row r="735" spans="1:10" x14ac:dyDescent="0.25">
      <c r="A735" s="2">
        <v>45503</v>
      </c>
      <c r="B735" s="16" t="s">
        <v>1327</v>
      </c>
      <c r="C735" s="1" t="s">
        <v>11</v>
      </c>
      <c r="D735" s="1"/>
      <c r="E735" s="1" t="s">
        <v>2698</v>
      </c>
      <c r="F735" s="1" t="s">
        <v>2699</v>
      </c>
      <c r="G735" s="1" t="s">
        <v>24</v>
      </c>
      <c r="H735" s="1" t="s">
        <v>2700</v>
      </c>
      <c r="I735" s="4" t="str">
        <f>_xlfn.IFS(H735="NO","INVIO FORMAT ONLINE",H735="--","INVIO PROCEDURA PEC",H735="","",H735&lt;&gt;"","INVIO PROCEDURA ONLINE")</f>
        <v>INVIO PROCEDURA ONLINE</v>
      </c>
      <c r="J735" s="1" t="s">
        <v>2693</v>
      </c>
    </row>
    <row r="736" spans="1:10" x14ac:dyDescent="0.25">
      <c r="A736" s="2">
        <v>45503</v>
      </c>
      <c r="B736" s="16" t="s">
        <v>1327</v>
      </c>
      <c r="C736" s="1" t="s">
        <v>11</v>
      </c>
      <c r="D736" s="1"/>
      <c r="E736" s="1" t="s">
        <v>2690</v>
      </c>
      <c r="F736" s="1" t="s">
        <v>2691</v>
      </c>
      <c r="G736" s="1" t="s">
        <v>24</v>
      </c>
      <c r="H736" s="1" t="s">
        <v>2692</v>
      </c>
      <c r="I736" s="4" t="str">
        <f>_xlfn.IFS(H736="NO","INVIO FORMAT ONLINE",H736="--","INVIO PROCEDURA PEC",H736="","",H736&lt;&gt;"","INVIO PROCEDURA ONLINE")</f>
        <v>INVIO PROCEDURA ONLINE</v>
      </c>
      <c r="J736" s="1" t="s">
        <v>2693</v>
      </c>
    </row>
    <row r="737" spans="1:10" x14ac:dyDescent="0.25">
      <c r="A737" s="2">
        <v>45503</v>
      </c>
      <c r="B737" s="16" t="s">
        <v>1327</v>
      </c>
      <c r="C737" s="1" t="s">
        <v>11</v>
      </c>
      <c r="D737" s="1"/>
      <c r="E737" s="1" t="s">
        <v>2701</v>
      </c>
      <c r="F737" s="1" t="s">
        <v>2702</v>
      </c>
      <c r="G737" s="1" t="s">
        <v>24</v>
      </c>
      <c r="H737" s="1" t="s">
        <v>2703</v>
      </c>
      <c r="I737" s="4" t="str">
        <f t="shared" si="31"/>
        <v>INVIO PROCEDURA ONLINE</v>
      </c>
      <c r="J737" s="1" t="s">
        <v>2693</v>
      </c>
    </row>
    <row r="738" spans="1:10" x14ac:dyDescent="0.25">
      <c r="A738" s="2">
        <v>45503</v>
      </c>
      <c r="B738" s="16" t="s">
        <v>1327</v>
      </c>
      <c r="C738" s="1" t="s">
        <v>11</v>
      </c>
      <c r="D738" s="1"/>
      <c r="E738" s="1" t="s">
        <v>2704</v>
      </c>
      <c r="F738" s="1" t="s">
        <v>2705</v>
      </c>
      <c r="G738" s="1" t="s">
        <v>24</v>
      </c>
      <c r="H738" s="1" t="s">
        <v>2706</v>
      </c>
      <c r="I738" s="4" t="str">
        <f t="shared" si="31"/>
        <v>INVIO PROCEDURA ONLINE</v>
      </c>
      <c r="J738" s="1" t="s">
        <v>2693</v>
      </c>
    </row>
    <row r="739" spans="1:10" x14ac:dyDescent="0.25">
      <c r="A739" s="2">
        <v>45421</v>
      </c>
      <c r="B739" s="16" t="s">
        <v>1299</v>
      </c>
      <c r="C739" s="1" t="s">
        <v>11</v>
      </c>
      <c r="D739" s="1" t="str">
        <f t="shared" ref="D739:D759" si="34">E739&amp;" : "&amp;F739</f>
        <v>AZIENDA SPECIALE MULTISERVIZI : https://asm.traspare.com/</v>
      </c>
      <c r="E739" s="1" t="s">
        <v>1822</v>
      </c>
      <c r="F739" s="1" t="s">
        <v>1825</v>
      </c>
      <c r="G739" s="1" t="s">
        <v>24</v>
      </c>
      <c r="H739" s="1" t="s">
        <v>1823</v>
      </c>
      <c r="I739" s="4" t="str">
        <f t="shared" si="31"/>
        <v>INVIO PROCEDURA ONLINE</v>
      </c>
      <c r="J739" s="1" t="s">
        <v>1824</v>
      </c>
    </row>
    <row r="740" spans="1:10" x14ac:dyDescent="0.25">
      <c r="A740" s="2">
        <v>45506</v>
      </c>
      <c r="B740" s="16" t="s">
        <v>1294</v>
      </c>
      <c r="C740" s="1" t="s">
        <v>11</v>
      </c>
      <c r="D740" s="1"/>
      <c r="E740" s="1" t="s">
        <v>2750</v>
      </c>
      <c r="F740" s="1" t="s">
        <v>2751</v>
      </c>
      <c r="G740" s="1" t="s">
        <v>24</v>
      </c>
      <c r="H740" s="1" t="s">
        <v>2752</v>
      </c>
      <c r="I740" s="4" t="str">
        <f t="shared" si="31"/>
        <v>INVIO PROCEDURA ONLINE</v>
      </c>
      <c r="J740" s="1" t="s">
        <v>2753</v>
      </c>
    </row>
    <row r="741" spans="1:10" x14ac:dyDescent="0.25">
      <c r="A741" s="2">
        <v>45506</v>
      </c>
      <c r="B741" s="16" t="s">
        <v>1294</v>
      </c>
      <c r="C741" s="1" t="s">
        <v>11</v>
      </c>
      <c r="D741" s="1"/>
      <c r="E741" s="1" t="s">
        <v>2754</v>
      </c>
      <c r="F741" s="1" t="s">
        <v>2755</v>
      </c>
      <c r="G741" s="1" t="s">
        <v>24</v>
      </c>
      <c r="H741" s="1" t="s">
        <v>2756</v>
      </c>
      <c r="I741" s="4" t="str">
        <f t="shared" si="31"/>
        <v>INVIO PROCEDURA ONLINE</v>
      </c>
      <c r="J741" s="1" t="s">
        <v>2753</v>
      </c>
    </row>
    <row r="742" spans="1:10" x14ac:dyDescent="0.25">
      <c r="A742" s="2">
        <v>45506</v>
      </c>
      <c r="B742" s="16" t="s">
        <v>1294</v>
      </c>
      <c r="C742" s="1" t="s">
        <v>11</v>
      </c>
      <c r="D742" s="1"/>
      <c r="E742" s="1" t="s">
        <v>2757</v>
      </c>
      <c r="F742" s="1" t="s">
        <v>2758</v>
      </c>
      <c r="G742" s="1" t="s">
        <v>24</v>
      </c>
      <c r="H742" s="1" t="s">
        <v>2759</v>
      </c>
      <c r="I742" s="4" t="str">
        <f t="shared" si="31"/>
        <v>INVIO PROCEDURA ONLINE</v>
      </c>
      <c r="J742" s="1" t="s">
        <v>2753</v>
      </c>
    </row>
    <row r="743" spans="1:10" x14ac:dyDescent="0.25">
      <c r="A743" s="2">
        <v>45504</v>
      </c>
      <c r="B743" s="16" t="s">
        <v>1294</v>
      </c>
      <c r="C743" s="1" t="s">
        <v>11</v>
      </c>
      <c r="D743" s="1"/>
      <c r="E743" s="1" t="s">
        <v>2720</v>
      </c>
      <c r="F743" s="1" t="s">
        <v>2721</v>
      </c>
      <c r="G743" s="1" t="s">
        <v>24</v>
      </c>
      <c r="H743" s="1" t="s">
        <v>2724</v>
      </c>
      <c r="I743" s="4" t="str">
        <f t="shared" si="31"/>
        <v>INVIO PROCEDURA ONLINE</v>
      </c>
      <c r="J743" s="1" t="s">
        <v>2725</v>
      </c>
    </row>
    <row r="744" spans="1:10" x14ac:dyDescent="0.25">
      <c r="A744" s="2">
        <v>45504</v>
      </c>
      <c r="B744" s="16" t="s">
        <v>1294</v>
      </c>
      <c r="C744" s="1" t="s">
        <v>11</v>
      </c>
      <c r="D744" s="1"/>
      <c r="E744" s="1" t="s">
        <v>2733</v>
      </c>
      <c r="F744" s="1" t="s">
        <v>2734</v>
      </c>
      <c r="G744" s="1" t="s">
        <v>24</v>
      </c>
      <c r="H744" s="1" t="s">
        <v>2735</v>
      </c>
      <c r="I744" s="4" t="str">
        <f t="shared" si="31"/>
        <v>INVIO PROCEDURA ONLINE</v>
      </c>
      <c r="J744" s="1" t="s">
        <v>2725</v>
      </c>
    </row>
    <row r="745" spans="1:10" x14ac:dyDescent="0.25">
      <c r="A745" s="2">
        <v>45504</v>
      </c>
      <c r="B745" s="16" t="s">
        <v>1294</v>
      </c>
      <c r="C745" s="1" t="s">
        <v>11</v>
      </c>
      <c r="D745" s="1"/>
      <c r="E745" s="1" t="s">
        <v>2736</v>
      </c>
      <c r="F745" s="1" t="s">
        <v>2737</v>
      </c>
      <c r="G745" s="1" t="s">
        <v>24</v>
      </c>
      <c r="H745" s="1" t="s">
        <v>2738</v>
      </c>
      <c r="I745" s="4" t="str">
        <f t="shared" si="31"/>
        <v>INVIO PROCEDURA ONLINE</v>
      </c>
      <c r="J745" s="1" t="s">
        <v>2725</v>
      </c>
    </row>
    <row r="746" spans="1:10" x14ac:dyDescent="0.25">
      <c r="A746" s="2">
        <v>45292</v>
      </c>
      <c r="B746" s="16" t="s">
        <v>1303</v>
      </c>
      <c r="C746" s="1" t="s">
        <v>11</v>
      </c>
      <c r="D746" s="1" t="str">
        <f t="shared" si="34"/>
        <v xml:space="preserve">BRIGATA ALPINA : </v>
      </c>
      <c r="E746" s="1" t="s">
        <v>14</v>
      </c>
      <c r="F746" s="1"/>
      <c r="G746" s="12" t="s">
        <v>1118</v>
      </c>
      <c r="H746" s="12" t="s">
        <v>1118</v>
      </c>
      <c r="I746" s="4" t="str">
        <f t="shared" si="31"/>
        <v>INVIO PROCEDURA PEC</v>
      </c>
      <c r="J746" s="1"/>
    </row>
    <row r="747" spans="1:10" x14ac:dyDescent="0.25">
      <c r="A747" s="2">
        <v>45506</v>
      </c>
      <c r="B747" s="16" t="s">
        <v>1301</v>
      </c>
      <c r="C747" s="1" t="s">
        <v>11</v>
      </c>
      <c r="D747" s="1"/>
      <c r="E747" s="1" t="s">
        <v>2763</v>
      </c>
      <c r="F747" s="1" t="s">
        <v>2764</v>
      </c>
      <c r="G747" s="1" t="s">
        <v>24</v>
      </c>
      <c r="H747" s="12" t="s">
        <v>2765</v>
      </c>
      <c r="I747" s="4" t="str">
        <f t="shared" si="31"/>
        <v>INVIO PROCEDURA ONLINE</v>
      </c>
      <c r="J747" s="1"/>
    </row>
    <row r="748" spans="1:10" x14ac:dyDescent="0.25">
      <c r="A748" s="2">
        <v>45506</v>
      </c>
      <c r="B748" s="16" t="s">
        <v>1299</v>
      </c>
      <c r="C748" s="1" t="s">
        <v>11</v>
      </c>
      <c r="D748" s="1"/>
      <c r="E748" s="1" t="s">
        <v>2769</v>
      </c>
      <c r="F748" s="1" t="s">
        <v>2770</v>
      </c>
      <c r="G748" s="1" t="s">
        <v>24</v>
      </c>
      <c r="H748" s="12" t="s">
        <v>2771</v>
      </c>
      <c r="I748" s="4" t="str">
        <f t="shared" si="31"/>
        <v>INVIO PROCEDURA ONLINE</v>
      </c>
      <c r="J748" s="1" t="s">
        <v>2753</v>
      </c>
    </row>
    <row r="749" spans="1:10" x14ac:dyDescent="0.25">
      <c r="A749" s="2">
        <v>45506</v>
      </c>
      <c r="B749" s="16" t="s">
        <v>1327</v>
      </c>
      <c r="C749" s="1" t="s">
        <v>11</v>
      </c>
      <c r="D749" s="1"/>
      <c r="E749" s="1" t="s">
        <v>2772</v>
      </c>
      <c r="F749" s="1" t="s">
        <v>2773</v>
      </c>
      <c r="G749" s="1" t="s">
        <v>24</v>
      </c>
      <c r="H749" s="12" t="s">
        <v>2774</v>
      </c>
      <c r="I749" s="4" t="str">
        <f t="shared" si="31"/>
        <v>INVIO PROCEDURA ONLINE</v>
      </c>
      <c r="J749" s="1" t="s">
        <v>2749</v>
      </c>
    </row>
    <row r="750" spans="1:10" x14ac:dyDescent="0.25">
      <c r="A750" s="2">
        <v>45506</v>
      </c>
      <c r="B750" s="16" t="s">
        <v>1294</v>
      </c>
      <c r="C750" s="1" t="s">
        <v>11</v>
      </c>
      <c r="D750" s="1"/>
      <c r="E750" s="1" t="s">
        <v>2778</v>
      </c>
      <c r="F750" s="1" t="s">
        <v>2779</v>
      </c>
      <c r="G750" s="1" t="s">
        <v>24</v>
      </c>
      <c r="H750" s="12" t="s">
        <v>2780</v>
      </c>
      <c r="I750" s="4" t="str">
        <f t="shared" si="31"/>
        <v>INVIO PROCEDURA ONLINE</v>
      </c>
      <c r="J750" s="1" t="s">
        <v>2753</v>
      </c>
    </row>
    <row r="751" spans="1:10" x14ac:dyDescent="0.25">
      <c r="A751" s="2">
        <v>45509</v>
      </c>
      <c r="B751" s="16" t="s">
        <v>1294</v>
      </c>
      <c r="C751" s="1" t="s">
        <v>11</v>
      </c>
      <c r="D751" s="1"/>
      <c r="E751" s="1" t="s">
        <v>2788</v>
      </c>
      <c r="F751" s="1" t="s">
        <v>2789</v>
      </c>
      <c r="G751" s="1" t="s">
        <v>24</v>
      </c>
      <c r="H751" s="12" t="s">
        <v>2791</v>
      </c>
      <c r="I751" s="4" t="str">
        <f t="shared" si="31"/>
        <v>INVIO PROCEDURA ONLINE</v>
      </c>
      <c r="J751" s="1" t="s">
        <v>2790</v>
      </c>
    </row>
    <row r="752" spans="1:10" x14ac:dyDescent="0.25">
      <c r="A752" s="2">
        <v>45509</v>
      </c>
      <c r="B752" s="16" t="s">
        <v>1327</v>
      </c>
      <c r="C752" s="1" t="s">
        <v>11</v>
      </c>
      <c r="D752" s="1"/>
      <c r="E752" s="1" t="s">
        <v>2792</v>
      </c>
      <c r="F752" s="1" t="s">
        <v>2793</v>
      </c>
      <c r="G752" s="1" t="s">
        <v>24</v>
      </c>
      <c r="H752" s="12" t="s">
        <v>2796</v>
      </c>
      <c r="I752" s="4" t="str">
        <f t="shared" si="31"/>
        <v>INVIO PROCEDURA ONLINE</v>
      </c>
      <c r="J752" s="1" t="s">
        <v>2790</v>
      </c>
    </row>
    <row r="753" spans="1:10" x14ac:dyDescent="0.25">
      <c r="A753" s="2">
        <v>45509</v>
      </c>
      <c r="B753" s="16" t="s">
        <v>1294</v>
      </c>
      <c r="C753" s="1" t="s">
        <v>11</v>
      </c>
      <c r="D753" s="1"/>
      <c r="E753" s="1" t="s">
        <v>2794</v>
      </c>
      <c r="F753" s="1" t="s">
        <v>2795</v>
      </c>
      <c r="G753" s="1" t="s">
        <v>24</v>
      </c>
      <c r="H753" s="12" t="s">
        <v>2797</v>
      </c>
      <c r="I753" s="4" t="str">
        <f t="shared" si="31"/>
        <v>INVIO PROCEDURA ONLINE</v>
      </c>
      <c r="J753" s="1" t="s">
        <v>2790</v>
      </c>
    </row>
    <row r="754" spans="1:10" x14ac:dyDescent="0.25">
      <c r="A754" s="2">
        <v>45488</v>
      </c>
      <c r="B754" s="16" t="s">
        <v>1299</v>
      </c>
      <c r="C754" s="1" t="s">
        <v>11</v>
      </c>
      <c r="D754" s="1" t="str">
        <f t="shared" si="34"/>
        <v>COUPA SUPPLIER PORTAL : https://supplier.coupahost.com/profile</v>
      </c>
      <c r="E754" s="1" t="s">
        <v>207</v>
      </c>
      <c r="F754" s="1" t="s">
        <v>377</v>
      </c>
      <c r="G754" s="1" t="s">
        <v>24</v>
      </c>
      <c r="H754" s="1" t="s">
        <v>2455</v>
      </c>
      <c r="I754" s="4" t="str">
        <f t="shared" si="31"/>
        <v>INVIO PROCEDURA ONLINE</v>
      </c>
      <c r="J754" s="1"/>
    </row>
    <row r="755" spans="1:10" x14ac:dyDescent="0.25">
      <c r="A755" s="2">
        <v>45420</v>
      </c>
      <c r="B755" s="16" t="s">
        <v>1798</v>
      </c>
      <c r="C755" s="1" t="s">
        <v>11</v>
      </c>
      <c r="D755" s="1" t="str">
        <f t="shared" si="34"/>
        <v>CREA : https://crea.tuttogare.it/accesso.php</v>
      </c>
      <c r="E755" s="1" t="s">
        <v>1788</v>
      </c>
      <c r="F755" s="1" t="s">
        <v>1851</v>
      </c>
      <c r="G755" s="1" t="s">
        <v>24</v>
      </c>
      <c r="H755" s="1" t="s">
        <v>1789</v>
      </c>
      <c r="I755" s="4" t="str">
        <f t="shared" ref="I755:I759" si="35">_xlfn.IFS(H755="NO","INVIO FORMAT ONLINE",H755="--","INVIO PROCEDURA PEC",H755="","",H755&lt;&gt;"","INVIO PROCEDURA ONLINE")</f>
        <v>INVIO PROCEDURA ONLINE</v>
      </c>
      <c r="J755" s="1"/>
    </row>
    <row r="756" spans="1:10" x14ac:dyDescent="0.25">
      <c r="A756" s="2">
        <v>45250</v>
      </c>
      <c r="B756" s="16" t="s">
        <v>1303</v>
      </c>
      <c r="C756" s="1" t="s">
        <v>11</v>
      </c>
      <c r="D756" s="1" t="str">
        <f t="shared" si="34"/>
        <v xml:space="preserve">ESERCITO ITALIANO DEL NORD : </v>
      </c>
      <c r="E756" s="1" t="s">
        <v>17</v>
      </c>
      <c r="F756" s="1"/>
      <c r="G756" s="12" t="s">
        <v>1118</v>
      </c>
      <c r="H756" s="12" t="s">
        <v>1118</v>
      </c>
      <c r="I756" s="4" t="str">
        <f t="shared" si="35"/>
        <v>INVIO PROCEDURA PEC</v>
      </c>
      <c r="J756" s="1"/>
    </row>
    <row r="757" spans="1:10" x14ac:dyDescent="0.25">
      <c r="A757" s="2">
        <v>45397</v>
      </c>
      <c r="B757" s="16" t="s">
        <v>1323</v>
      </c>
      <c r="C757" s="1" t="s">
        <v>11</v>
      </c>
      <c r="D757" s="1" t="str">
        <f t="shared" si="34"/>
        <v>MINISTERO INFRASTRUTTURE DEI TRASPORTI : https://portaleappalti.mit.gov.it</v>
      </c>
      <c r="E757" s="1" t="s">
        <v>203</v>
      </c>
      <c r="F757" s="1" t="s">
        <v>375</v>
      </c>
      <c r="G757" s="1" t="s">
        <v>36</v>
      </c>
      <c r="H757" s="1" t="s">
        <v>1621</v>
      </c>
      <c r="I757" s="4" t="str">
        <f t="shared" si="35"/>
        <v>INVIO PROCEDURA ONLINE</v>
      </c>
      <c r="J757" s="1" t="s">
        <v>1846</v>
      </c>
    </row>
    <row r="758" spans="1:10" x14ac:dyDescent="0.25">
      <c r="A758" s="113">
        <v>45488</v>
      </c>
      <c r="B758" s="77" t="s">
        <v>1327</v>
      </c>
      <c r="C758" s="76" t="s">
        <v>11</v>
      </c>
      <c r="D758" s="1" t="str">
        <f t="shared" si="34"/>
        <v>OASI LAGO SALSO  : https://oasilagosalso.com/</v>
      </c>
      <c r="E758" s="76" t="s">
        <v>205</v>
      </c>
      <c r="F758" s="76" t="s">
        <v>376</v>
      </c>
      <c r="G758" s="76"/>
      <c r="H758" s="76"/>
      <c r="I758" s="4" t="str">
        <f t="shared" si="35"/>
        <v/>
      </c>
      <c r="J758" s="76" t="s">
        <v>2460</v>
      </c>
    </row>
    <row r="759" spans="1:10" x14ac:dyDescent="0.25">
      <c r="A759" s="2">
        <v>45376</v>
      </c>
      <c r="B759" s="16" t="s">
        <v>1323</v>
      </c>
      <c r="C759" s="1" t="s">
        <v>11</v>
      </c>
      <c r="D759" s="1" t="str">
        <f t="shared" si="34"/>
        <v>POSTE ITALIANE : https://www.posteprocurement.it/esop/tlp-host/public/poste/web/default.jst?_ncp=1715695576883.19018-1</v>
      </c>
      <c r="E759" s="1" t="s">
        <v>204</v>
      </c>
      <c r="F759" s="1" t="s">
        <v>1849</v>
      </c>
      <c r="G759" s="1" t="s">
        <v>1112</v>
      </c>
      <c r="H759" s="1" t="s">
        <v>1326</v>
      </c>
      <c r="I759" s="4" t="str">
        <f t="shared" si="35"/>
        <v>INVIO PROCEDURA ONLINE</v>
      </c>
      <c r="J759" s="1" t="s">
        <v>1850</v>
      </c>
    </row>
    <row r="764" spans="1:10" x14ac:dyDescent="0.25">
      <c r="F764" s="57"/>
    </row>
  </sheetData>
  <dataConsolidate/>
  <phoneticPr fontId="2" type="noConversion"/>
  <conditionalFormatting sqref="A403:C403 F403:J403">
    <cfRule type="expression" dxfId="34" priority="26">
      <formula>$B$403="GARA IN CORSO"</formula>
    </cfRule>
  </conditionalFormatting>
  <conditionalFormatting sqref="A428:C429 F428:XFD429 B441:C441 F441:XFD444 A442:C444">
    <cfRule type="expression" priority="140">
      <formula>$B451="DA COMPLETARE"</formula>
    </cfRule>
  </conditionalFormatting>
  <conditionalFormatting sqref="A430:C430 F430:XFD430">
    <cfRule type="expression" priority="142">
      <formula>#REF!="DA COMPLETARE"</formula>
    </cfRule>
  </conditionalFormatting>
  <conditionalFormatting sqref="A431:C434 F431:XFD434 A440:C440 F440:XFD440 A441 A445:C445">
    <cfRule type="expression" priority="130">
      <formula>$B453="DA COMPLETARE"</formula>
    </cfRule>
  </conditionalFormatting>
  <conditionalFormatting sqref="A451:C716 F451:J716">
    <cfRule type="expression" dxfId="33" priority="132">
      <formula>#REF!="DA COMPLETARE"</formula>
    </cfRule>
  </conditionalFormatting>
  <conditionalFormatting sqref="A1:H2 A3:C434 D352:J738 A393:J393 B435:C435 A436:C759 A724:J724 A739:J754 A755:E755 I1:J88 F3:H88 D3:E351 F89:J351 G755:J755 D756:J759">
    <cfRule type="expression" dxfId="32" priority="22">
      <formula>CELL("riga")=ROW()</formula>
    </cfRule>
  </conditionalFormatting>
  <conditionalFormatting sqref="B1">
    <cfRule type="duplicateValues" dxfId="30" priority="13"/>
  </conditionalFormatting>
  <conditionalFormatting sqref="B1:B759">
    <cfRule type="containsText" dxfId="29" priority="31" operator="containsText" text="ALBO SOSPESO">
      <formula>NOT(ISERROR(SEARCH("ALBO SOSPESO",B1)))</formula>
    </cfRule>
    <cfRule type="cellIs" dxfId="28" priority="32" operator="equal">
      <formula>"UTENZA DISABILITATA"</formula>
    </cfRule>
  </conditionalFormatting>
  <conditionalFormatting sqref="B2:B21 B23:B759">
    <cfRule type="containsText" dxfId="26" priority="42" operator="containsText" text="IN ATTESA">
      <formula>NOT(ISERROR(SEARCH("IN ATTESA",B2)))</formula>
    </cfRule>
    <cfRule type="cellIs" dxfId="25" priority="43" operator="equal">
      <formula>"OK"</formula>
    </cfRule>
  </conditionalFormatting>
  <conditionalFormatting sqref="B2:B759">
    <cfRule type="containsText" dxfId="24" priority="104" operator="containsText" text="PEC">
      <formula>NOT(ISERROR(SEARCH("PEC",B2)))</formula>
    </cfRule>
  </conditionalFormatting>
  <conditionalFormatting sqref="B23:B759 B2:B21">
    <cfRule type="containsText" dxfId="23" priority="41" operator="containsText" text="NO">
      <formula>NOT(ISERROR(SEARCH("NO",B2)))</formula>
    </cfRule>
  </conditionalFormatting>
  <conditionalFormatting sqref="B435:C435">
    <cfRule type="expression" priority="14">
      <formula>$B456="DA COMPLETARE"</formula>
    </cfRule>
  </conditionalFormatting>
  <conditionalFormatting sqref="C1:C493 C495:C1048576 A724:J724">
    <cfRule type="cellIs" dxfId="19" priority="29" operator="equal">
      <formula>"comuni"</formula>
    </cfRule>
  </conditionalFormatting>
  <conditionalFormatting sqref="C1:C1048576 A724:J724">
    <cfRule type="cellIs" dxfId="18" priority="21" operator="equal">
      <formula>"farmacie"</formula>
    </cfRule>
    <cfRule type="cellIs" dxfId="17" priority="2" operator="equal">
      <formula>$C$56</formula>
    </cfRule>
  </conditionalFormatting>
  <conditionalFormatting sqref="C2:C12">
    <cfRule type="expression" dxfId="16" priority="48">
      <formula>$C$2="aeroporti"</formula>
    </cfRule>
    <cfRule type="expression" dxfId="15" priority="49">
      <formula>$C$2="acquedotti"</formula>
    </cfRule>
    <cfRule type="dataBar" priority="5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{852D46FD-E46A-4326-9F32-7FACAEB503A6}</x14:id>
        </ext>
      </extLst>
    </cfRule>
  </conditionalFormatting>
  <conditionalFormatting sqref="C725">
    <cfRule type="duplicateValues" dxfId="14" priority="51"/>
  </conditionalFormatting>
  <conditionalFormatting sqref="E643">
    <cfRule type="expression" dxfId="13" priority="12">
      <formula>#REF!="DA COMPLETARE"</formula>
    </cfRule>
  </conditionalFormatting>
  <conditionalFormatting sqref="E663:E666">
    <cfRule type="expression" dxfId="12" priority="4">
      <formula>#REF!="DA COMPLETARE"</formula>
    </cfRule>
  </conditionalFormatting>
  <conditionalFormatting sqref="E756:E1048576 E1:E351 E353:E754">
    <cfRule type="duplicateValues" dxfId="11" priority="37"/>
  </conditionalFormatting>
  <conditionalFormatting sqref="E352:J352">
    <cfRule type="cellIs" dxfId="10" priority="6" operator="equal">
      <formula>"farmacie"</formula>
    </cfRule>
    <cfRule type="cellIs" dxfId="9" priority="7" operator="equal">
      <formula>"comuni"</formula>
    </cfRule>
  </conditionalFormatting>
  <conditionalFormatting sqref="E445:XFD445">
    <cfRule type="expression" priority="5">
      <formula>$B467="DA COMPLETARE"</formula>
    </cfRule>
  </conditionalFormatting>
  <conditionalFormatting sqref="F428:H428">
    <cfRule type="expression" priority="16">
      <formula>$B452="DA COMPLETARE"</formula>
    </cfRule>
  </conditionalFormatting>
  <conditionalFormatting sqref="F435:XFD439 A436:C439 A446:C450 F446:XFD450">
    <cfRule type="expression" priority="135">
      <formula>$B456="DA COMPLETARE"</formula>
    </cfRule>
  </conditionalFormatting>
  <conditionalFormatting sqref="G444">
    <cfRule type="expression" dxfId="4" priority="3">
      <formula>#REF!="DA COMPLETARE"</formula>
    </cfRule>
  </conditionalFormatting>
  <dataValidations count="3">
    <dataValidation type="list" allowBlank="1" showInputMessage="1" showErrorMessage="1" sqref="B238:B349 B351:B371 B2:B236 B374:B1048576" xr:uid="{D848BD6D-25AD-4A2D-AD2A-22CA821160C1}">
      <formula1>"SPID,NO,OK,GARA IN CORSO,DA FARE,PEC,IN ATTESA,NESSUN BANDO,RICHIEDONO PAGAMENTO,DOCUMENTO MANCANTE,DA COMPLETARE,IN ATTESA,UTENZA DISABILITATA,ALBO SOSPESO,RECUPERO CREDENZIALI,FORMAT ONLINE"</formula1>
    </dataValidation>
    <dataValidation type="list" allowBlank="1" showInputMessage="1" showErrorMessage="1" sqref="B350" xr:uid="{5DB8EB6B-4845-435B-B193-73142BAF1E89}">
      <formula1>"NO,OK,DA COMPLETARE,PEC,IN ATTESA,NESSUN BANDO,RICHIEDONO PAGAMENTO,DOCUMENTO MANCANTE,DA COMPLETARE,IN ATTESA,DA RIVEDERE"</formula1>
    </dataValidation>
    <dataValidation type="list" allowBlank="1" showInputMessage="1" showErrorMessage="1" sqref="B372:B373" xr:uid="{EF6CAA2B-5E40-4D9D-9AFD-231F4308BD7B}">
      <formula1>"SPID,NO,OK,FORMAT ONLINE,GARA IN CORSO,DA FARE,PEC,IN ATTESA,NESSUN BANDO,RICHIEDONO PAGAMENTO,DOCUMENTO MANCANTE,DA COMPLETARE,IN ATTESA,UTENZA DISABILITATA,ALBO SOSPESO,RECUPERO CREDENZIALI"</formula1>
    </dataValidation>
  </dataValidations>
  <hyperlinks>
    <hyperlink ref="H467" r:id="rId1" xr:uid="{CD44E937-340C-4F7D-8F0C-CD14D272ADEC}"/>
    <hyperlink ref="H35" r:id="rId2" xr:uid="{6F355041-E7BF-4AB9-95BB-C1E9FD59C033}"/>
    <hyperlink ref="H468" r:id="rId3" xr:uid="{4D9FCBBA-7489-44F2-BF84-52E5DACCDB79}"/>
    <hyperlink ref="H406" r:id="rId4" xr:uid="{CB95C41D-CF7F-40B5-B8A2-EB00D4382D35}"/>
    <hyperlink ref="G680" r:id="rId5" xr:uid="{0BC5F4DA-37C6-47F4-A669-F05F763038FA}"/>
    <hyperlink ref="F134" r:id="rId6" xr:uid="{134D9914-2656-4BD1-87BF-D9F5D7BC316A}"/>
    <hyperlink ref="G706" r:id="rId7" xr:uid="{42B1A72D-9BAC-40CE-8E87-5E9CAAA256F0}"/>
    <hyperlink ref="F38" r:id="rId8" xr:uid="{8556DA31-4954-4C86-B71E-508F35FC21FE}"/>
    <hyperlink ref="F23" r:id="rId9" xr:uid="{6EA28A35-E118-4992-A91A-7A6D0CED5BBD}"/>
    <hyperlink ref="G443" r:id="rId10" xr:uid="{BE1D5CC0-7915-42FB-91B3-EA496CD8961E}"/>
    <hyperlink ref="G347" r:id="rId11" xr:uid="{223A8671-503F-4CB6-86F7-3AB5C9CA427B}"/>
    <hyperlink ref="F56" r:id="rId12" xr:uid="{A5F806B3-8F7F-4B2B-8CC3-585DE5A2DAA2}"/>
    <hyperlink ref="F111" r:id="rId13" xr:uid="{CEE386D5-44EF-41DA-B4A2-02DF8D796656}"/>
    <hyperlink ref="G14" r:id="rId14" xr:uid="{C87BBE08-C0B7-473E-B230-139094591EB6}"/>
    <hyperlink ref="F14" r:id="rId15" xr:uid="{2CAB77C2-4A37-4771-9EB5-B8B598066CAC}"/>
    <hyperlink ref="H339" r:id="rId16" display="0U3qHv@H" xr:uid="{E448CBE1-F33F-405F-8AA3-2DDBE50126A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0" orientation="landscape" horizontalDpi="360" verticalDpi="360" r:id="rId17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2" operator="containsText" id="{A9CAFBCB-7CA6-4F8B-B1CF-35FBAC0F1A66}">
            <xm:f>NOT(ISERROR(SEARCH($C$79,A1)))</xm:f>
            <xm:f>$C$79</xm:f>
            <x14:dxf>
              <fill>
                <patternFill>
                  <bgColor theme="7" tint="-0.24994659260841701"/>
                </patternFill>
              </fill>
            </x14:dxf>
          </x14:cfRule>
          <xm:sqref>A724:J724 C495:C1048576 C1:C78 C338:C493</xm:sqref>
        </x14:conditionalFormatting>
        <x14:conditionalFormatting xmlns:xm="http://schemas.microsoft.com/office/excel/2006/main">
          <x14:cfRule type="containsText" priority="105" operator="containsText" id="{4DE1E389-746E-41E6-8572-DF41EF8645C2}">
            <xm:f>NOT(ISERROR(SEARCH($B$22,B1)))</xm:f>
            <xm:f>$B$22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B1:B1048576</xm:sqref>
        </x14:conditionalFormatting>
        <x14:conditionalFormatting xmlns:xm="http://schemas.microsoft.com/office/excel/2006/main">
          <x14:cfRule type="containsText" priority="123" operator="containsText" id="{FA3AF510-A3A7-486D-8DB2-B1211645A742}">
            <xm:f>NOT(ISERROR(SEARCH($C$72,A1)))</xm:f>
            <xm:f>$C$72</xm:f>
            <x14:dxf>
              <fill>
                <patternFill>
                  <bgColor rgb="FFC00000"/>
                </patternFill>
              </fill>
            </x14:dxf>
          </x14:cfRule>
          <x14:cfRule type="containsText" priority="124" operator="containsText" id="{95BC23BE-2F01-4A0B-9C91-9BC318C970FD}">
            <xm:f>NOT(ISERROR(SEARCH($C$39,A1)))</xm:f>
            <xm:f>$C$39</xm:f>
            <x14:dxf>
              <fill>
                <patternFill>
                  <bgColor theme="5"/>
                </patternFill>
              </fill>
            </x14:dxf>
          </x14:cfRule>
          <x14:cfRule type="containsText" priority="125" operator="containsText" id="{8673F03D-19ED-4989-8827-06FF0D64BEC9}">
            <xm:f>NOT(ISERROR(SEARCH($C$13,A1)))</xm:f>
            <xm:f>$C$13</xm:f>
            <x14:dxf>
              <fill>
                <patternFill>
                  <bgColor theme="8" tint="-0.24994659260841701"/>
                </patternFill>
              </fill>
            </x14:dxf>
          </x14:cfRule>
          <xm:sqref>C1:C78 C338:C493 C495:C1048576 A724:J724</xm:sqref>
        </x14:conditionalFormatting>
        <x14:conditionalFormatting xmlns:xm="http://schemas.microsoft.com/office/excel/2006/main">
          <x14:cfRule type="dataBar" id="{852D46FD-E46A-4326-9F32-7FACAEB503A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C2:C12</xm:sqref>
        </x14:conditionalFormatting>
        <x14:conditionalFormatting xmlns:xm="http://schemas.microsoft.com/office/excel/2006/main">
          <x14:cfRule type="containsText" priority="8" operator="containsText" id="{0FB74799-1A50-4F49-8458-DB54CB5D4209}">
            <xm:f>NOT(ISERROR(SEARCH($C$79,E352)))</xm:f>
            <xm:f>$C$79</xm:f>
            <x14:dxf>
              <fill>
                <patternFill>
                  <bgColor theme="7" tint="-0.24994659260841701"/>
                </patternFill>
              </fill>
            </x14:dxf>
          </x14:cfRule>
          <x14:cfRule type="containsText" priority="9" operator="containsText" id="{E1B651A1-2EE8-4244-9761-F921E6A6CA87}">
            <xm:f>NOT(ISERROR(SEARCH($C$72,E352)))</xm:f>
            <xm:f>$C$72</xm:f>
            <x14:dxf>
              <fill>
                <patternFill>
                  <bgColor rgb="FFC00000"/>
                </patternFill>
              </fill>
            </x14:dxf>
          </x14:cfRule>
          <x14:cfRule type="containsText" priority="10" operator="containsText" id="{A8BA0009-B147-403D-9E59-6B7F965AFE5D}">
            <xm:f>NOT(ISERROR(SEARCH($C$39,E352)))</xm:f>
            <xm:f>$C$39</xm:f>
            <x14:dxf>
              <fill>
                <patternFill>
                  <bgColor theme="5"/>
                </patternFill>
              </fill>
            </x14:dxf>
          </x14:cfRule>
          <x14:cfRule type="containsText" priority="11" operator="containsText" id="{79C90504-1086-496D-8D73-4B28181FA8AD}">
            <xm:f>NOT(ISERROR(SEARCH($C$13,E352)))</xm:f>
            <xm:f>$C$13</xm:f>
            <x14:dxf>
              <fill>
                <patternFill>
                  <bgColor theme="8" tint="-0.24994659260841701"/>
                </patternFill>
              </fill>
            </x14:dxf>
          </x14:cfRule>
          <xm:sqref>E352:J352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84329-76D7-44C5-B35B-25D4E1A7965B}">
  <sheetPr codeName="Foglio3"/>
  <dimension ref="A1:H3"/>
  <sheetViews>
    <sheetView workbookViewId="0">
      <selection activeCell="E3" sqref="E3"/>
    </sheetView>
  </sheetViews>
  <sheetFormatPr defaultRowHeight="15" x14ac:dyDescent="0.25"/>
  <cols>
    <col min="2" max="2" width="23.42578125" bestFit="1" customWidth="1"/>
    <col min="3" max="3" width="45.85546875" bestFit="1" customWidth="1"/>
    <col min="4" max="4" width="69.85546875" bestFit="1" customWidth="1"/>
    <col min="5" max="5" width="23.7109375" bestFit="1" customWidth="1"/>
    <col min="6" max="6" width="15.28515625" bestFit="1" customWidth="1"/>
    <col min="7" max="7" width="18.28515625" bestFit="1" customWidth="1"/>
  </cols>
  <sheetData>
    <row r="1" spans="1:8" x14ac:dyDescent="0.25">
      <c r="A1" t="s">
        <v>71</v>
      </c>
      <c r="B1" t="s">
        <v>72</v>
      </c>
      <c r="C1" t="s">
        <v>73</v>
      </c>
      <c r="D1" t="s">
        <v>74</v>
      </c>
      <c r="E1" t="s">
        <v>76</v>
      </c>
      <c r="F1" t="s">
        <v>77</v>
      </c>
      <c r="G1" t="s">
        <v>78</v>
      </c>
      <c r="H1" t="s">
        <v>75</v>
      </c>
    </row>
    <row r="2" spans="1:8" x14ac:dyDescent="0.25">
      <c r="B2" t="s">
        <v>79</v>
      </c>
      <c r="C2" t="s">
        <v>82</v>
      </c>
      <c r="D2" t="str">
        <f>UPPER(B2)&amp;" : "&amp;C2</f>
        <v>AEROPORTO DI ANCONA : https://anconainternationalairport.traspare.com/</v>
      </c>
      <c r="E2" s="13" t="s">
        <v>24</v>
      </c>
      <c r="F2" t="s">
        <v>80</v>
      </c>
      <c r="G2" t="s">
        <v>81</v>
      </c>
    </row>
    <row r="3" spans="1:8" x14ac:dyDescent="0.25">
      <c r="B3" t="s">
        <v>83</v>
      </c>
      <c r="E3" s="13" t="s">
        <v>24</v>
      </c>
      <c r="F3" t="s">
        <v>84</v>
      </c>
    </row>
  </sheetData>
  <hyperlinks>
    <hyperlink ref="E2" r:id="rId1" xr:uid="{881C354B-09D8-400F-8C8C-2309CAB5B4C2}"/>
    <hyperlink ref="E3" r:id="rId2" xr:uid="{6A16A562-D211-4722-B0FF-6F739E8559EB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7DB82-499C-4743-B78C-F9C5FFDDC914}">
  <sheetPr codeName="Foglio5">
    <tabColor rgb="FFFF0000"/>
  </sheetPr>
  <dimension ref="A1:I100"/>
  <sheetViews>
    <sheetView showGridLines="0" workbookViewId="0">
      <selection activeCell="B4" sqref="B4"/>
    </sheetView>
  </sheetViews>
  <sheetFormatPr defaultRowHeight="15" x14ac:dyDescent="0.25"/>
  <cols>
    <col min="1" max="1" width="73" bestFit="1" customWidth="1"/>
    <col min="2" max="2" width="47.140625" bestFit="1" customWidth="1"/>
    <col min="3" max="3" width="22.5703125" bestFit="1" customWidth="1"/>
    <col min="4" max="4" width="36.5703125" bestFit="1" customWidth="1"/>
    <col min="5" max="5" width="11.85546875" bestFit="1" customWidth="1"/>
    <col min="6" max="7" width="10.7109375" bestFit="1" customWidth="1"/>
    <col min="8" max="8" width="12" bestFit="1" customWidth="1"/>
  </cols>
  <sheetData>
    <row r="1" spans="1:9" ht="15.75" thickBot="1" x14ac:dyDescent="0.3">
      <c r="A1" s="43" t="s">
        <v>1185</v>
      </c>
      <c r="B1" s="44" t="s">
        <v>1186</v>
      </c>
      <c r="D1" t="s">
        <v>1646</v>
      </c>
      <c r="E1" t="s">
        <v>1647</v>
      </c>
    </row>
    <row r="2" spans="1:9" ht="30" x14ac:dyDescent="0.25">
      <c r="A2" s="31" t="s">
        <v>1187</v>
      </c>
      <c r="B2" s="52">
        <v>11917447</v>
      </c>
      <c r="C2" s="56" t="s">
        <v>1282</v>
      </c>
      <c r="D2" t="s">
        <v>2376</v>
      </c>
      <c r="E2" t="e">
        <f ca="1">[1]!DXLOOKUP(D2,A:A,B:B)</f>
        <v>#NAME?</v>
      </c>
    </row>
    <row r="3" spans="1:9" x14ac:dyDescent="0.25">
      <c r="A3" s="33" t="s">
        <v>1188</v>
      </c>
      <c r="B3" s="53">
        <v>10712549</v>
      </c>
      <c r="C3" s="54">
        <f>AVERAGE(B2:B4)</f>
        <v>10947393.333333334</v>
      </c>
      <c r="D3" s="21"/>
      <c r="F3" s="22"/>
      <c r="H3" s="22"/>
      <c r="I3" s="22"/>
    </row>
    <row r="4" spans="1:9" ht="15.75" thickBot="1" x14ac:dyDescent="0.3">
      <c r="A4" s="33" t="s">
        <v>1189</v>
      </c>
      <c r="B4" s="53">
        <v>10212184</v>
      </c>
      <c r="C4" s="55">
        <f>SUM(B3:B5)</f>
        <v>28390417</v>
      </c>
      <c r="F4" s="22"/>
      <c r="H4" s="22"/>
    </row>
    <row r="5" spans="1:9" x14ac:dyDescent="0.25">
      <c r="A5" s="33" t="s">
        <v>1190</v>
      </c>
      <c r="B5" s="45">
        <v>7465684</v>
      </c>
      <c r="C5" s="28"/>
      <c r="F5" s="22"/>
      <c r="H5" s="22"/>
    </row>
    <row r="6" spans="1:9" x14ac:dyDescent="0.25">
      <c r="A6" s="33" t="s">
        <v>1508</v>
      </c>
      <c r="B6" s="45">
        <v>7081799</v>
      </c>
      <c r="F6" s="6"/>
      <c r="G6" s="6"/>
    </row>
    <row r="7" spans="1:9" x14ac:dyDescent="0.25">
      <c r="A7" s="33" t="s">
        <v>2348</v>
      </c>
      <c r="B7" s="45">
        <v>2087348.08</v>
      </c>
      <c r="F7" s="6"/>
      <c r="G7" s="6"/>
    </row>
    <row r="8" spans="1:9" x14ac:dyDescent="0.25">
      <c r="A8" s="33" t="s">
        <v>2349</v>
      </c>
      <c r="B8" s="45">
        <v>2309772.94</v>
      </c>
      <c r="F8" s="6"/>
      <c r="G8" s="6"/>
    </row>
    <row r="9" spans="1:9" x14ac:dyDescent="0.25">
      <c r="A9" s="33" t="s">
        <v>2109</v>
      </c>
      <c r="B9" s="45"/>
    </row>
    <row r="10" spans="1:9" x14ac:dyDescent="0.25">
      <c r="A10" s="33" t="s">
        <v>2110</v>
      </c>
      <c r="B10" s="45">
        <v>560435</v>
      </c>
    </row>
    <row r="11" spans="1:9" x14ac:dyDescent="0.25">
      <c r="A11" s="33" t="s">
        <v>2111</v>
      </c>
      <c r="B11" s="45">
        <v>410557</v>
      </c>
    </row>
    <row r="12" spans="1:9" x14ac:dyDescent="0.25">
      <c r="A12" s="33" t="s">
        <v>2112</v>
      </c>
      <c r="B12" s="45">
        <v>297719</v>
      </c>
    </row>
    <row r="13" spans="1:9" x14ac:dyDescent="0.25">
      <c r="A13" s="33" t="s">
        <v>2394</v>
      </c>
      <c r="B13" s="46" t="s">
        <v>2395</v>
      </c>
    </row>
    <row r="14" spans="1:9" x14ac:dyDescent="0.25">
      <c r="A14" s="33" t="s">
        <v>1192</v>
      </c>
      <c r="B14" s="10" t="s">
        <v>1193</v>
      </c>
    </row>
    <row r="15" spans="1:9" x14ac:dyDescent="0.25">
      <c r="A15" s="33" t="s">
        <v>1912</v>
      </c>
      <c r="B15" s="47">
        <v>37973</v>
      </c>
    </row>
    <row r="16" spans="1:9" x14ac:dyDescent="0.25">
      <c r="A16" s="33" t="s">
        <v>1278</v>
      </c>
      <c r="B16" s="48" t="s">
        <v>1279</v>
      </c>
    </row>
    <row r="17" spans="1:2" x14ac:dyDescent="0.25">
      <c r="A17" s="33" t="s">
        <v>1280</v>
      </c>
      <c r="B17" s="10" t="s">
        <v>1281</v>
      </c>
    </row>
    <row r="18" spans="1:2" x14ac:dyDescent="0.25">
      <c r="A18" s="33" t="s">
        <v>1194</v>
      </c>
      <c r="B18" s="10" t="s">
        <v>1195</v>
      </c>
    </row>
    <row r="19" spans="1:2" x14ac:dyDescent="0.25">
      <c r="A19" s="33" t="s">
        <v>1196</v>
      </c>
      <c r="B19" s="10" t="s">
        <v>1197</v>
      </c>
    </row>
    <row r="20" spans="1:2" x14ac:dyDescent="0.25">
      <c r="A20" s="33" t="s">
        <v>1911</v>
      </c>
      <c r="B20" s="47">
        <v>41374</v>
      </c>
    </row>
    <row r="21" spans="1:2" x14ac:dyDescent="0.25">
      <c r="A21" s="33" t="s">
        <v>1198</v>
      </c>
      <c r="B21" s="10" t="s">
        <v>1193</v>
      </c>
    </row>
    <row r="22" spans="1:2" x14ac:dyDescent="0.25">
      <c r="A22" s="33" t="s">
        <v>1202</v>
      </c>
      <c r="B22" s="10" t="s">
        <v>1203</v>
      </c>
    </row>
    <row r="23" spans="1:2" x14ac:dyDescent="0.25">
      <c r="A23" s="33" t="s">
        <v>1204</v>
      </c>
      <c r="B23" s="10" t="s">
        <v>2404</v>
      </c>
    </row>
    <row r="24" spans="1:2" x14ac:dyDescent="0.25">
      <c r="A24" s="33" t="s">
        <v>2420</v>
      </c>
      <c r="B24" s="10" t="s">
        <v>2421</v>
      </c>
    </row>
    <row r="25" spans="1:2" x14ac:dyDescent="0.25">
      <c r="A25" s="33" t="s">
        <v>1344</v>
      </c>
      <c r="B25" s="10" t="s">
        <v>1345</v>
      </c>
    </row>
    <row r="26" spans="1:2" x14ac:dyDescent="0.25">
      <c r="A26" s="33" t="s">
        <v>1205</v>
      </c>
      <c r="B26" s="10" t="s">
        <v>1206</v>
      </c>
    </row>
    <row r="27" spans="1:2" x14ac:dyDescent="0.25">
      <c r="A27" s="33" t="s">
        <v>1509</v>
      </c>
      <c r="B27" s="47">
        <v>27612</v>
      </c>
    </row>
    <row r="28" spans="1:2" x14ac:dyDescent="0.25">
      <c r="A28" s="33" t="s">
        <v>1179</v>
      </c>
      <c r="B28" s="10" t="s">
        <v>1530</v>
      </c>
    </row>
    <row r="29" spans="1:2" x14ac:dyDescent="0.25">
      <c r="A29" s="33" t="s">
        <v>1207</v>
      </c>
      <c r="B29" s="10" t="s">
        <v>2534</v>
      </c>
    </row>
    <row r="30" spans="1:2" x14ac:dyDescent="0.25">
      <c r="A30" s="33" t="s">
        <v>1208</v>
      </c>
      <c r="B30" s="10">
        <v>4927476861</v>
      </c>
    </row>
    <row r="31" spans="1:2" x14ac:dyDescent="0.25">
      <c r="A31" s="33" t="s">
        <v>1209</v>
      </c>
      <c r="B31" s="10" t="s">
        <v>1210</v>
      </c>
    </row>
    <row r="32" spans="1:2" x14ac:dyDescent="0.25">
      <c r="A32" s="33" t="s">
        <v>1211</v>
      </c>
      <c r="B32" s="49" t="s">
        <v>36</v>
      </c>
    </row>
    <row r="33" spans="1:2" x14ac:dyDescent="0.25">
      <c r="A33" s="33" t="s">
        <v>1231</v>
      </c>
      <c r="B33" s="49" t="s">
        <v>1212</v>
      </c>
    </row>
    <row r="34" spans="1:2" x14ac:dyDescent="0.25">
      <c r="A34" s="33" t="s">
        <v>1232</v>
      </c>
      <c r="B34" s="49" t="s">
        <v>1233</v>
      </c>
    </row>
    <row r="35" spans="1:2" x14ac:dyDescent="0.25">
      <c r="A35" s="33" t="s">
        <v>1213</v>
      </c>
      <c r="B35" s="48" t="s">
        <v>1214</v>
      </c>
    </row>
    <row r="36" spans="1:2" x14ac:dyDescent="0.25">
      <c r="A36" s="33" t="s">
        <v>1215</v>
      </c>
      <c r="B36" s="48" t="s">
        <v>24</v>
      </c>
    </row>
    <row r="37" spans="1:2" x14ac:dyDescent="0.25">
      <c r="A37" s="33" t="s">
        <v>1216</v>
      </c>
      <c r="B37" s="10" t="s">
        <v>1217</v>
      </c>
    </row>
    <row r="38" spans="1:2" x14ac:dyDescent="0.25">
      <c r="A38" s="33" t="s">
        <v>1218</v>
      </c>
      <c r="B38" s="10" t="s">
        <v>1219</v>
      </c>
    </row>
    <row r="39" spans="1:2" x14ac:dyDescent="0.25">
      <c r="A39" s="33" t="s">
        <v>1220</v>
      </c>
      <c r="B39" s="10">
        <v>40</v>
      </c>
    </row>
    <row r="40" spans="1:2" x14ac:dyDescent="0.25">
      <c r="A40" s="33" t="s">
        <v>1222</v>
      </c>
      <c r="B40" s="10" t="s">
        <v>1221</v>
      </c>
    </row>
    <row r="41" spans="1:2" x14ac:dyDescent="0.25">
      <c r="A41" s="33" t="s">
        <v>1223</v>
      </c>
      <c r="B41" s="47">
        <v>45252</v>
      </c>
    </row>
    <row r="42" spans="1:2" x14ac:dyDescent="0.25">
      <c r="A42" s="33" t="s">
        <v>1224</v>
      </c>
      <c r="B42" s="47">
        <v>48665</v>
      </c>
    </row>
    <row r="43" spans="1:2" x14ac:dyDescent="0.25">
      <c r="A43" s="33" t="s">
        <v>1225</v>
      </c>
      <c r="B43" s="10" t="s">
        <v>1226</v>
      </c>
    </row>
    <row r="44" spans="1:2" x14ac:dyDescent="0.25">
      <c r="A44" s="33" t="s">
        <v>1227</v>
      </c>
      <c r="B44" s="48" t="s">
        <v>1228</v>
      </c>
    </row>
    <row r="45" spans="1:2" x14ac:dyDescent="0.25">
      <c r="A45" s="33" t="s">
        <v>1229</v>
      </c>
      <c r="B45" s="10" t="s">
        <v>1230</v>
      </c>
    </row>
    <row r="46" spans="1:2" x14ac:dyDescent="0.25">
      <c r="A46" s="33" t="s">
        <v>1234</v>
      </c>
      <c r="B46" s="10" t="s">
        <v>1235</v>
      </c>
    </row>
    <row r="47" spans="1:2" x14ac:dyDescent="0.25">
      <c r="A47" s="33" t="s">
        <v>1236</v>
      </c>
      <c r="B47" s="10" t="s">
        <v>1237</v>
      </c>
    </row>
    <row r="48" spans="1:2" x14ac:dyDescent="0.25">
      <c r="A48" s="33" t="s">
        <v>1238</v>
      </c>
      <c r="B48" s="10" t="s">
        <v>1239</v>
      </c>
    </row>
    <row r="49" spans="1:5" x14ac:dyDescent="0.25">
      <c r="A49" s="33" t="s">
        <v>1246</v>
      </c>
      <c r="B49" s="10" t="s">
        <v>1350</v>
      </c>
    </row>
    <row r="50" spans="1:5" x14ac:dyDescent="0.25">
      <c r="A50" s="33" t="s">
        <v>1247</v>
      </c>
      <c r="B50" s="10" t="s">
        <v>1244</v>
      </c>
    </row>
    <row r="51" spans="1:5" x14ac:dyDescent="0.25">
      <c r="A51" s="33" t="s">
        <v>1248</v>
      </c>
      <c r="B51" s="10" t="s">
        <v>1245</v>
      </c>
    </row>
    <row r="52" spans="1:5" x14ac:dyDescent="0.25">
      <c r="A52" s="33" t="s">
        <v>1249</v>
      </c>
      <c r="B52" s="50">
        <v>20784.240000000002</v>
      </c>
    </row>
    <row r="53" spans="1:5" x14ac:dyDescent="0.25">
      <c r="A53" s="33" t="s">
        <v>1250</v>
      </c>
      <c r="B53" s="50">
        <v>20784.240000000002</v>
      </c>
    </row>
    <row r="54" spans="1:5" x14ac:dyDescent="0.25">
      <c r="A54" s="33" t="s">
        <v>1251</v>
      </c>
      <c r="B54" s="47" t="s">
        <v>1252</v>
      </c>
      <c r="D54" s="15"/>
      <c r="E54" s="6"/>
    </row>
    <row r="55" spans="1:5" x14ac:dyDescent="0.25">
      <c r="A55" s="33" t="s">
        <v>1255</v>
      </c>
      <c r="B55" s="10" t="s">
        <v>1256</v>
      </c>
    </row>
    <row r="56" spans="1:5" x14ac:dyDescent="0.25">
      <c r="A56" s="33" t="s">
        <v>1257</v>
      </c>
      <c r="B56" s="10" t="s">
        <v>1258</v>
      </c>
    </row>
    <row r="57" spans="1:5" x14ac:dyDescent="0.25">
      <c r="A57" s="33" t="s">
        <v>1259</v>
      </c>
      <c r="B57" s="10" t="s">
        <v>1260</v>
      </c>
    </row>
    <row r="58" spans="1:5" x14ac:dyDescent="0.25">
      <c r="A58" s="33" t="s">
        <v>1334</v>
      </c>
      <c r="B58" s="10" t="s">
        <v>1335</v>
      </c>
    </row>
    <row r="59" spans="1:5" x14ac:dyDescent="0.25">
      <c r="A59" s="33" t="s">
        <v>1266</v>
      </c>
      <c r="B59" s="10" t="s">
        <v>1267</v>
      </c>
    </row>
    <row r="60" spans="1:5" x14ac:dyDescent="0.25">
      <c r="A60" s="33" t="s">
        <v>1268</v>
      </c>
      <c r="B60" s="48" t="s">
        <v>1269</v>
      </c>
    </row>
    <row r="61" spans="1:5" x14ac:dyDescent="0.25">
      <c r="A61" s="33" t="s">
        <v>1270</v>
      </c>
      <c r="B61" s="10" t="s">
        <v>1271</v>
      </c>
    </row>
    <row r="62" spans="1:5" x14ac:dyDescent="0.25">
      <c r="A62" s="33" t="s">
        <v>1272</v>
      </c>
      <c r="B62" s="10" t="s">
        <v>1273</v>
      </c>
    </row>
    <row r="63" spans="1:5" x14ac:dyDescent="0.25">
      <c r="A63" s="33" t="s">
        <v>1274</v>
      </c>
      <c r="B63" s="48" t="s">
        <v>1275</v>
      </c>
    </row>
    <row r="64" spans="1:5" x14ac:dyDescent="0.25">
      <c r="A64" s="33" t="s">
        <v>1276</v>
      </c>
      <c r="B64" s="10" t="s">
        <v>1277</v>
      </c>
    </row>
    <row r="65" spans="1:2" x14ac:dyDescent="0.25">
      <c r="A65" s="33" t="s">
        <v>1311</v>
      </c>
      <c r="B65" s="10" t="s">
        <v>86</v>
      </c>
    </row>
    <row r="66" spans="1:2" x14ac:dyDescent="0.25">
      <c r="A66" s="33" t="s">
        <v>1312</v>
      </c>
      <c r="B66" s="10">
        <v>1975</v>
      </c>
    </row>
    <row r="67" spans="1:2" x14ac:dyDescent="0.25">
      <c r="A67" s="33" t="s">
        <v>1313</v>
      </c>
      <c r="B67" s="10" t="s">
        <v>1314</v>
      </c>
    </row>
    <row r="68" spans="1:2" x14ac:dyDescent="0.25">
      <c r="A68" s="33" t="s">
        <v>1328</v>
      </c>
      <c r="B68" s="10" t="s">
        <v>1329</v>
      </c>
    </row>
    <row r="69" spans="1:2" x14ac:dyDescent="0.25">
      <c r="A69" s="33" t="s">
        <v>1330</v>
      </c>
      <c r="B69" s="10" t="s">
        <v>1331</v>
      </c>
    </row>
    <row r="70" spans="1:2" x14ac:dyDescent="0.25">
      <c r="A70" s="33" t="s">
        <v>1332</v>
      </c>
      <c r="B70" s="10" t="s">
        <v>1333</v>
      </c>
    </row>
    <row r="71" spans="1:2" x14ac:dyDescent="0.25">
      <c r="A71" s="33" t="s">
        <v>1547</v>
      </c>
      <c r="B71" s="10" t="s">
        <v>1230</v>
      </c>
    </row>
    <row r="72" spans="1:2" x14ac:dyDescent="0.25">
      <c r="A72" s="33" t="s">
        <v>1336</v>
      </c>
      <c r="B72" s="10" t="s">
        <v>1337</v>
      </c>
    </row>
    <row r="73" spans="1:2" x14ac:dyDescent="0.25">
      <c r="A73" s="33" t="s">
        <v>1867</v>
      </c>
      <c r="B73" s="48" t="s">
        <v>1868</v>
      </c>
    </row>
    <row r="74" spans="1:2" x14ac:dyDescent="0.25">
      <c r="A74" s="33" t="s">
        <v>1352</v>
      </c>
      <c r="B74" s="10" t="s">
        <v>1353</v>
      </c>
    </row>
    <row r="75" spans="1:2" x14ac:dyDescent="0.25">
      <c r="A75" s="33" t="s">
        <v>1354</v>
      </c>
      <c r="B75" s="10" t="s">
        <v>1355</v>
      </c>
    </row>
    <row r="76" spans="1:2" x14ac:dyDescent="0.25">
      <c r="A76" s="33" t="s">
        <v>1356</v>
      </c>
      <c r="B76" s="10" t="s">
        <v>1357</v>
      </c>
    </row>
    <row r="77" spans="1:2" x14ac:dyDescent="0.25">
      <c r="A77" s="33" t="s">
        <v>2475</v>
      </c>
      <c r="B77" s="10" t="s">
        <v>2476</v>
      </c>
    </row>
    <row r="78" spans="1:2" x14ac:dyDescent="0.25">
      <c r="A78" s="33" t="s">
        <v>2477</v>
      </c>
      <c r="B78" s="10" t="s">
        <v>2478</v>
      </c>
    </row>
    <row r="79" spans="1:2" x14ac:dyDescent="0.25">
      <c r="A79" s="33" t="s">
        <v>1358</v>
      </c>
      <c r="B79" s="10" t="s">
        <v>1359</v>
      </c>
    </row>
    <row r="80" spans="1:2" x14ac:dyDescent="0.25">
      <c r="A80" s="33" t="s">
        <v>1360</v>
      </c>
      <c r="B80" s="10" t="s">
        <v>1361</v>
      </c>
    </row>
    <row r="81" spans="1:5" x14ac:dyDescent="0.25">
      <c r="A81" s="33" t="s">
        <v>1843</v>
      </c>
      <c r="B81" s="10" t="s">
        <v>2474</v>
      </c>
    </row>
    <row r="82" spans="1:5" x14ac:dyDescent="0.25">
      <c r="A82" s="33" t="s">
        <v>1414</v>
      </c>
      <c r="B82" s="10" t="s">
        <v>1415</v>
      </c>
    </row>
    <row r="83" spans="1:5" x14ac:dyDescent="0.25">
      <c r="A83" s="33" t="s">
        <v>1414</v>
      </c>
      <c r="B83" s="10" t="s">
        <v>1491</v>
      </c>
    </row>
    <row r="84" spans="1:5" x14ac:dyDescent="0.25">
      <c r="A84" s="33" t="s">
        <v>1918</v>
      </c>
      <c r="B84" s="49" t="s">
        <v>1916</v>
      </c>
    </row>
    <row r="85" spans="1:5" x14ac:dyDescent="0.25">
      <c r="A85" s="33" t="s">
        <v>1919</v>
      </c>
      <c r="B85" s="49" t="s">
        <v>1920</v>
      </c>
    </row>
    <row r="86" spans="1:5" x14ac:dyDescent="0.25">
      <c r="A86" s="33" t="s">
        <v>1921</v>
      </c>
      <c r="B86" s="49" t="s">
        <v>1917</v>
      </c>
    </row>
    <row r="87" spans="1:5" x14ac:dyDescent="0.25">
      <c r="A87" s="33" t="s">
        <v>1922</v>
      </c>
      <c r="B87" s="49" t="s">
        <v>1923</v>
      </c>
    </row>
    <row r="88" spans="1:5" x14ac:dyDescent="0.25">
      <c r="A88" s="33" t="s">
        <v>1456</v>
      </c>
      <c r="B88" s="51">
        <v>866500</v>
      </c>
    </row>
    <row r="89" spans="1:5" x14ac:dyDescent="0.25">
      <c r="A89" s="33" t="s">
        <v>1519</v>
      </c>
      <c r="B89" s="10">
        <v>169.49</v>
      </c>
    </row>
    <row r="90" spans="1:5" x14ac:dyDescent="0.25">
      <c r="A90" s="33" t="s">
        <v>1520</v>
      </c>
      <c r="B90" s="10">
        <v>25000</v>
      </c>
    </row>
    <row r="91" spans="1:5" x14ac:dyDescent="0.25">
      <c r="A91" s="33" t="s">
        <v>1521</v>
      </c>
      <c r="B91" s="10">
        <v>0.39</v>
      </c>
    </row>
    <row r="92" spans="1:5" x14ac:dyDescent="0.25">
      <c r="A92" s="33" t="s">
        <v>1566</v>
      </c>
      <c r="B92" s="10" t="s">
        <v>1567</v>
      </c>
    </row>
    <row r="93" spans="1:5" x14ac:dyDescent="0.25">
      <c r="A93" s="33" t="s">
        <v>1568</v>
      </c>
      <c r="B93" s="10" t="s">
        <v>1569</v>
      </c>
    </row>
    <row r="94" spans="1:5" x14ac:dyDescent="0.25">
      <c r="A94" s="33" t="s">
        <v>1570</v>
      </c>
      <c r="B94" s="10" t="s">
        <v>1572</v>
      </c>
      <c r="E94" s="23"/>
    </row>
    <row r="95" spans="1:5" x14ac:dyDescent="0.25">
      <c r="A95" s="33" t="s">
        <v>1571</v>
      </c>
      <c r="B95" s="10" t="s">
        <v>1573</v>
      </c>
    </row>
    <row r="96" spans="1:5" x14ac:dyDescent="0.25">
      <c r="A96" s="33" t="s">
        <v>1618</v>
      </c>
      <c r="B96" s="10" t="s">
        <v>1619</v>
      </c>
    </row>
    <row r="97" spans="1:3" x14ac:dyDescent="0.25">
      <c r="A97" s="33" t="s">
        <v>1773</v>
      </c>
      <c r="B97" s="10" t="s">
        <v>1774</v>
      </c>
    </row>
    <row r="98" spans="1:3" x14ac:dyDescent="0.25">
      <c r="A98" s="33" t="s">
        <v>1775</v>
      </c>
      <c r="B98" s="10" t="s">
        <v>1776</v>
      </c>
    </row>
    <row r="99" spans="1:3" x14ac:dyDescent="0.25">
      <c r="A99" s="33" t="s">
        <v>2102</v>
      </c>
      <c r="B99" s="10" t="s">
        <v>2101</v>
      </c>
    </row>
    <row r="100" spans="1:3" ht="15.75" thickBot="1" x14ac:dyDescent="0.3">
      <c r="A100" s="35" t="s">
        <v>2483</v>
      </c>
      <c r="B100" s="60">
        <v>11695302</v>
      </c>
      <c r="C100" s="24"/>
    </row>
  </sheetData>
  <dataValidations count="1">
    <dataValidation type="list" allowBlank="1" showInputMessage="1" showErrorMessage="1" sqref="D2" xr:uid="{D0FE2F9C-C09F-4E11-A384-000BCEEB3E88}">
      <formula1>$A:$A</formula1>
    </dataValidation>
  </dataValidations>
  <hyperlinks>
    <hyperlink ref="B35" r:id="rId1" xr:uid="{65E379A0-7181-423F-B483-72743D30AD56}"/>
    <hyperlink ref="B36" r:id="rId2" xr:uid="{90A0A7A7-F58C-4EF0-98F7-B975AD497DE1}"/>
    <hyperlink ref="B44" r:id="rId3" xr:uid="{46E7660C-FA08-4E57-A032-2864D97420F7}"/>
    <hyperlink ref="B60" r:id="rId4" xr:uid="{203999CA-30D5-400E-849E-E0960CBE6FD0}"/>
    <hyperlink ref="B63" r:id="rId5" xr:uid="{3892F56B-B87D-42D6-8D8F-A34810D871C2}"/>
    <hyperlink ref="B16" r:id="rId6" xr:uid="{21D47B84-7734-4AD7-9EB2-D68E230883BA}"/>
    <hyperlink ref="B73" r:id="rId7" xr:uid="{2381380F-E886-4F34-9686-79248B5ECED8}"/>
  </hyperlinks>
  <pageMargins left="0.7" right="0.7" top="0.75" bottom="0.75" header="0.3" footer="0.3"/>
  <ignoredErrors>
    <ignoredError sqref="C3:C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0FC0A-E835-46C0-96A0-EDDCDF937D89}">
  <sheetPr>
    <tabColor rgb="FFFFC000"/>
  </sheetPr>
  <dimension ref="A1:B42"/>
  <sheetViews>
    <sheetView showGridLines="0" workbookViewId="0">
      <selection activeCell="A5" sqref="A5"/>
    </sheetView>
  </sheetViews>
  <sheetFormatPr defaultRowHeight="15" x14ac:dyDescent="0.25"/>
  <cols>
    <col min="1" max="1" width="130" customWidth="1"/>
    <col min="2" max="2" width="37.5703125" bestFit="1" customWidth="1"/>
  </cols>
  <sheetData>
    <row r="1" spans="1:2" ht="15.75" thickBot="1" x14ac:dyDescent="0.3">
      <c r="A1" s="8" t="s">
        <v>2614</v>
      </c>
      <c r="B1" s="9" t="s">
        <v>2615</v>
      </c>
    </row>
    <row r="2" spans="1:2" ht="30" x14ac:dyDescent="0.25">
      <c r="A2" s="84" t="s">
        <v>2618</v>
      </c>
      <c r="B2" s="87" t="s">
        <v>2619</v>
      </c>
    </row>
    <row r="3" spans="1:2" ht="45" x14ac:dyDescent="0.25">
      <c r="A3" s="38" t="s">
        <v>2620</v>
      </c>
      <c r="B3" s="88" t="s">
        <v>2621</v>
      </c>
    </row>
    <row r="4" spans="1:2" x14ac:dyDescent="0.25">
      <c r="A4" s="38" t="s">
        <v>2622</v>
      </c>
      <c r="B4" s="34" t="s">
        <v>2623</v>
      </c>
    </row>
    <row r="5" spans="1:2" ht="90" x14ac:dyDescent="0.25">
      <c r="A5" s="38" t="s">
        <v>2624</v>
      </c>
      <c r="B5" s="88" t="s">
        <v>2625</v>
      </c>
    </row>
    <row r="6" spans="1:2" x14ac:dyDescent="0.25">
      <c r="A6" s="38" t="s">
        <v>2626</v>
      </c>
      <c r="B6" s="88" t="s">
        <v>1327</v>
      </c>
    </row>
    <row r="7" spans="1:2" x14ac:dyDescent="0.25">
      <c r="A7" s="38" t="s">
        <v>2627</v>
      </c>
      <c r="B7" s="88" t="s">
        <v>1327</v>
      </c>
    </row>
    <row r="8" spans="1:2" x14ac:dyDescent="0.25">
      <c r="A8" s="38" t="s">
        <v>2628</v>
      </c>
      <c r="B8" s="88" t="s">
        <v>2623</v>
      </c>
    </row>
    <row r="9" spans="1:2" x14ac:dyDescent="0.25">
      <c r="A9" s="38" t="s">
        <v>2629</v>
      </c>
      <c r="B9" s="88" t="s">
        <v>2623</v>
      </c>
    </row>
    <row r="10" spans="1:2" x14ac:dyDescent="0.25">
      <c r="A10" s="38" t="s">
        <v>2630</v>
      </c>
      <c r="B10" s="88" t="s">
        <v>2623</v>
      </c>
    </row>
    <row r="11" spans="1:2" x14ac:dyDescent="0.25">
      <c r="A11" s="38" t="s">
        <v>2631</v>
      </c>
      <c r="B11" s="88" t="s">
        <v>2623</v>
      </c>
    </row>
    <row r="12" spans="1:2" x14ac:dyDescent="0.25">
      <c r="A12" s="38" t="s">
        <v>2632</v>
      </c>
      <c r="B12" s="88" t="s">
        <v>2623</v>
      </c>
    </row>
    <row r="13" spans="1:2" ht="45" x14ac:dyDescent="0.25">
      <c r="A13" s="85" t="s">
        <v>2633</v>
      </c>
      <c r="B13" s="88" t="s">
        <v>2623</v>
      </c>
    </row>
    <row r="14" spans="1:2" x14ac:dyDescent="0.25">
      <c r="A14" s="38" t="s">
        <v>2634</v>
      </c>
      <c r="B14" s="88" t="s">
        <v>1327</v>
      </c>
    </row>
    <row r="15" spans="1:2" x14ac:dyDescent="0.25">
      <c r="A15" s="38" t="s">
        <v>2635</v>
      </c>
      <c r="B15" s="88" t="s">
        <v>1327</v>
      </c>
    </row>
    <row r="16" spans="1:2" x14ac:dyDescent="0.25">
      <c r="A16" s="38" t="s">
        <v>2640</v>
      </c>
      <c r="B16" s="88" t="s">
        <v>2623</v>
      </c>
    </row>
    <row r="17" spans="1:2" x14ac:dyDescent="0.25">
      <c r="A17" s="38" t="s">
        <v>2636</v>
      </c>
      <c r="B17" s="88" t="s">
        <v>2623</v>
      </c>
    </row>
    <row r="18" spans="1:2" x14ac:dyDescent="0.25">
      <c r="A18" s="38" t="s">
        <v>2637</v>
      </c>
      <c r="B18" s="88" t="s">
        <v>2623</v>
      </c>
    </row>
    <row r="19" spans="1:2" x14ac:dyDescent="0.25">
      <c r="A19" s="38" t="s">
        <v>2638</v>
      </c>
      <c r="B19" s="88" t="s">
        <v>2623</v>
      </c>
    </row>
    <row r="20" spans="1:2" x14ac:dyDescent="0.25">
      <c r="A20" s="38" t="s">
        <v>2639</v>
      </c>
      <c r="B20" s="88" t="s">
        <v>1327</v>
      </c>
    </row>
    <row r="21" spans="1:2" x14ac:dyDescent="0.25">
      <c r="A21" s="38" t="s">
        <v>2641</v>
      </c>
      <c r="B21" s="88" t="s">
        <v>2623</v>
      </c>
    </row>
    <row r="22" spans="1:2" x14ac:dyDescent="0.25">
      <c r="A22" s="38" t="s">
        <v>2642</v>
      </c>
      <c r="B22" s="88" t="s">
        <v>1327</v>
      </c>
    </row>
    <row r="23" spans="1:2" ht="30" x14ac:dyDescent="0.25">
      <c r="A23" s="85" t="s">
        <v>2643</v>
      </c>
      <c r="B23" s="88" t="s">
        <v>1327</v>
      </c>
    </row>
    <row r="24" spans="1:2" x14ac:dyDescent="0.25">
      <c r="A24" s="38" t="s">
        <v>2644</v>
      </c>
      <c r="B24" s="88" t="s">
        <v>1327</v>
      </c>
    </row>
    <row r="25" spans="1:2" x14ac:dyDescent="0.25">
      <c r="A25" s="38" t="s">
        <v>2645</v>
      </c>
      <c r="B25" s="88" t="s">
        <v>2623</v>
      </c>
    </row>
    <row r="26" spans="1:2" x14ac:dyDescent="0.25">
      <c r="A26" s="38" t="s">
        <v>2646</v>
      </c>
      <c r="B26" s="88" t="s">
        <v>1327</v>
      </c>
    </row>
    <row r="27" spans="1:2" x14ac:dyDescent="0.25">
      <c r="A27" s="38" t="s">
        <v>2647</v>
      </c>
      <c r="B27" s="88" t="s">
        <v>2623</v>
      </c>
    </row>
    <row r="28" spans="1:2" ht="30" x14ac:dyDescent="0.25">
      <c r="A28" s="85" t="s">
        <v>2648</v>
      </c>
      <c r="B28" s="88" t="s">
        <v>2623</v>
      </c>
    </row>
    <row r="29" spans="1:2" ht="30" x14ac:dyDescent="0.25">
      <c r="A29" s="85" t="s">
        <v>2649</v>
      </c>
      <c r="B29" s="88" t="s">
        <v>2623</v>
      </c>
    </row>
    <row r="30" spans="1:2" x14ac:dyDescent="0.25">
      <c r="A30" s="38" t="s">
        <v>2650</v>
      </c>
      <c r="B30" s="88" t="s">
        <v>2623</v>
      </c>
    </row>
    <row r="31" spans="1:2" ht="30" x14ac:dyDescent="0.25">
      <c r="A31" s="85" t="s">
        <v>2651</v>
      </c>
      <c r="B31" s="88" t="s">
        <v>2623</v>
      </c>
    </row>
    <row r="32" spans="1:2" ht="90" x14ac:dyDescent="0.25">
      <c r="A32" s="85" t="s">
        <v>2652</v>
      </c>
      <c r="B32" s="88" t="s">
        <v>2653</v>
      </c>
    </row>
    <row r="33" spans="1:2" ht="45" x14ac:dyDescent="0.25">
      <c r="A33" s="85" t="s">
        <v>2654</v>
      </c>
      <c r="B33" s="88" t="s">
        <v>1327</v>
      </c>
    </row>
    <row r="34" spans="1:2" x14ac:dyDescent="0.25">
      <c r="A34" s="85" t="s">
        <v>2655</v>
      </c>
      <c r="B34" s="88" t="s">
        <v>1327</v>
      </c>
    </row>
    <row r="35" spans="1:2" x14ac:dyDescent="0.25">
      <c r="A35" s="85" t="s">
        <v>2656</v>
      </c>
      <c r="B35" s="88" t="s">
        <v>1327</v>
      </c>
    </row>
    <row r="36" spans="1:2" ht="45" x14ac:dyDescent="0.25">
      <c r="A36" s="85" t="s">
        <v>2657</v>
      </c>
      <c r="B36" s="88" t="s">
        <v>2623</v>
      </c>
    </row>
    <row r="37" spans="1:2" ht="30" x14ac:dyDescent="0.25">
      <c r="A37" s="85" t="s">
        <v>2658</v>
      </c>
      <c r="B37" s="88" t="s">
        <v>1327</v>
      </c>
    </row>
    <row r="38" spans="1:2" x14ac:dyDescent="0.25">
      <c r="A38" s="85" t="s">
        <v>2659</v>
      </c>
      <c r="B38" s="88" t="s">
        <v>1327</v>
      </c>
    </row>
    <row r="39" spans="1:2" x14ac:dyDescent="0.25">
      <c r="A39" s="85" t="s">
        <v>2660</v>
      </c>
      <c r="B39" s="88" t="s">
        <v>1327</v>
      </c>
    </row>
    <row r="40" spans="1:2" x14ac:dyDescent="0.25">
      <c r="A40" s="85" t="s">
        <v>2661</v>
      </c>
      <c r="B40" s="88" t="s">
        <v>1327</v>
      </c>
    </row>
    <row r="41" spans="1:2" x14ac:dyDescent="0.25">
      <c r="A41" s="85" t="s">
        <v>2662</v>
      </c>
      <c r="B41" s="88" t="s">
        <v>1327</v>
      </c>
    </row>
    <row r="42" spans="1:2" ht="120.75" thickBot="1" x14ac:dyDescent="0.3">
      <c r="A42" s="89" t="s">
        <v>2663</v>
      </c>
      <c r="B42" s="86" t="s">
        <v>2664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4456-8649-47F2-9867-1950F34778DB}">
  <sheetPr codeName="Foglio6">
    <tabColor rgb="FF7030A0"/>
  </sheetPr>
  <dimension ref="A1:I6"/>
  <sheetViews>
    <sheetView showGridLines="0" showRuler="0" topLeftCell="B1" zoomScaleNormal="100" workbookViewId="0">
      <selection activeCell="C3" sqref="C3"/>
    </sheetView>
  </sheetViews>
  <sheetFormatPr defaultRowHeight="15" x14ac:dyDescent="0.25"/>
  <cols>
    <col min="1" max="1" width="11.140625" bestFit="1" customWidth="1"/>
    <col min="2" max="2" width="11.28515625" bestFit="1" customWidth="1"/>
    <col min="3" max="3" width="95.5703125" bestFit="1" customWidth="1"/>
    <col min="4" max="4" width="64.140625" customWidth="1"/>
    <col min="5" max="5" width="16.28515625" bestFit="1" customWidth="1"/>
    <col min="6" max="6" width="12" bestFit="1" customWidth="1"/>
    <col min="7" max="7" width="9.5703125" bestFit="1" customWidth="1"/>
    <col min="8" max="8" width="12.7109375" bestFit="1" customWidth="1"/>
    <col min="9" max="9" width="11.7109375" bestFit="1" customWidth="1"/>
  </cols>
  <sheetData>
    <row r="1" spans="1:9" ht="30.75" thickBot="1" x14ac:dyDescent="0.3">
      <c r="A1" s="62" t="s">
        <v>2488</v>
      </c>
      <c r="B1" s="63" t="s">
        <v>2490</v>
      </c>
      <c r="C1" s="63" t="s">
        <v>2489</v>
      </c>
      <c r="D1" s="63" t="s">
        <v>2494</v>
      </c>
      <c r="E1" s="63" t="s">
        <v>2495</v>
      </c>
      <c r="F1" s="63" t="s">
        <v>1284</v>
      </c>
      <c r="G1" s="63" t="s">
        <v>2497</v>
      </c>
      <c r="H1" s="67" t="s">
        <v>2501</v>
      </c>
      <c r="I1" s="68" t="s">
        <v>2502</v>
      </c>
    </row>
    <row r="2" spans="1:9" ht="30.75" thickBot="1" x14ac:dyDescent="0.3">
      <c r="A2" s="62" t="s">
        <v>1142</v>
      </c>
      <c r="B2" s="69" t="s">
        <v>2492</v>
      </c>
      <c r="C2" s="71" t="s">
        <v>2493</v>
      </c>
      <c r="D2" s="64" t="s">
        <v>2496</v>
      </c>
      <c r="E2" s="65">
        <v>1245</v>
      </c>
      <c r="F2" s="66">
        <v>12286.4</v>
      </c>
      <c r="G2" s="66" t="s">
        <v>2491</v>
      </c>
      <c r="H2" s="70">
        <v>45397</v>
      </c>
      <c r="I2" s="70">
        <v>45512</v>
      </c>
    </row>
    <row r="3" spans="1:9" ht="90.75" thickBot="1" x14ac:dyDescent="0.3">
      <c r="A3" s="62" t="s">
        <v>1341</v>
      </c>
      <c r="B3" s="69" t="s">
        <v>2492</v>
      </c>
      <c r="C3" s="71" t="s">
        <v>2498</v>
      </c>
      <c r="D3" s="64" t="s">
        <v>2499</v>
      </c>
      <c r="E3" s="65">
        <v>25600</v>
      </c>
      <c r="F3" s="66">
        <v>78000</v>
      </c>
      <c r="G3" s="66" t="s">
        <v>2500</v>
      </c>
      <c r="H3" s="70">
        <v>45377</v>
      </c>
      <c r="I3" s="70"/>
    </row>
    <row r="4" spans="1:9" ht="30.75" thickBot="1" x14ac:dyDescent="0.3">
      <c r="A4" s="62" t="s">
        <v>176</v>
      </c>
      <c r="B4" s="69" t="s">
        <v>2492</v>
      </c>
      <c r="C4" s="69" t="s">
        <v>2503</v>
      </c>
      <c r="D4" s="64" t="s">
        <v>2504</v>
      </c>
      <c r="E4" s="65">
        <v>617</v>
      </c>
      <c r="F4" s="66">
        <v>16392.23</v>
      </c>
      <c r="G4" s="66" t="s">
        <v>2505</v>
      </c>
      <c r="H4" s="70"/>
      <c r="I4" s="70"/>
    </row>
    <row r="6" spans="1:9" x14ac:dyDescent="0.25">
      <c r="E6" s="61"/>
      <c r="F6" s="61"/>
    </row>
  </sheetData>
  <conditionalFormatting sqref="G1:G1048576">
    <cfRule type="cellIs" dxfId="3" priority="3" operator="equal">
      <formula>"IN CORSO"</formula>
    </cfRule>
    <cfRule type="cellIs" dxfId="2" priority="4" operator="equal">
      <formula>"CHIUSA"</formula>
    </cfRule>
    <cfRule type="cellIs" dxfId="1" priority="5" operator="equal">
      <formula>"VINTA"</formula>
    </cfRule>
  </conditionalFormatting>
  <conditionalFormatting sqref="I1">
    <cfRule type="cellIs" dxfId="0" priority="8" operator="equal">
      <formula>"VINTA"</formula>
    </cfRule>
  </conditionalFormatting>
  <hyperlinks>
    <hyperlink ref="C3" r:id="rId1" xr:uid="{074FFB36-5F1B-4D80-ADD2-F2BF34049066}"/>
    <hyperlink ref="C2" r:id="rId2" xr:uid="{9C8C1001-B2BF-4A5A-A14A-2D359BF6C4AF}"/>
  </hyperlinks>
  <pageMargins left="0.7" right="0.7" top="0.75" bottom="0.75" header="0.3" footer="0.3"/>
  <pageSetup paperSize="9" orientation="portrait" horizontalDpi="360" verticalDpi="36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TOTALI</vt:lpstr>
      <vt:lpstr>Riepilogo</vt:lpstr>
      <vt:lpstr>Categorie Mercelogiche</vt:lpstr>
      <vt:lpstr>ISCRIZIONI</vt:lpstr>
      <vt:lpstr>Foglio1</vt:lpstr>
      <vt:lpstr>INFO X ISCRIZIONI</vt:lpstr>
      <vt:lpstr>Q&amp;A</vt:lpstr>
      <vt:lpstr>GARE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W6</dc:creator>
  <cp:lastModifiedBy>W2</cp:lastModifiedBy>
  <cp:lastPrinted>2024-04-10T12:57:17Z</cp:lastPrinted>
  <dcterms:created xsi:type="dcterms:W3CDTF">2023-02-13T08:35:19Z</dcterms:created>
  <dcterms:modified xsi:type="dcterms:W3CDTF">2024-08-06T09:52:39Z</dcterms:modified>
</cp:coreProperties>
</file>